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cneilleddysheahan.sharepoint.com/sites/McNeilLeddySheahan/Shared Documents/211000/211070/00035/Original Filing/"/>
    </mc:Choice>
  </mc:AlternateContent>
  <xr:revisionPtr revIDLastSave="0" documentId="8_{DE9959AF-1D21-4333-A618-5788E444C4A8}" xr6:coauthVersionLast="47" xr6:coauthVersionMax="47" xr10:uidLastSave="{00000000-0000-0000-0000-000000000000}"/>
  <bookViews>
    <workbookView xWindow="-120" yWindow="-120" windowWidth="29040" windowHeight="15720" xr2:uid="{F26A51BB-4506-4132-A904-D207A2F39B42}"/>
  </bookViews>
  <sheets>
    <sheet name="BED &amp; McN 50% combined" sheetId="3" r:id="rId1"/>
    <sheet name="BED only" sheetId="1" r:id="rId2"/>
    <sheet name="McNeil 50% only" sheetId="2" r:id="rId3"/>
  </sheets>
  <definedNames>
    <definedName name="_xlnm.Print_Area" localSheetId="0">'BED &amp; McN 50% combined'!$A$1:$M$922</definedName>
    <definedName name="_xlnm.Print_Area" localSheetId="1">'BED only'!$A$1:$K$811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21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921" i="3" s="1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8" i="3"/>
  <c r="E14" i="3"/>
  <c r="E15" i="3"/>
  <c r="E16" i="3"/>
  <c r="E17" i="3"/>
  <c r="E18" i="3"/>
  <c r="E19" i="3"/>
  <c r="E20" i="3"/>
  <c r="E21" i="3"/>
  <c r="F21" i="3" s="1"/>
  <c r="E22" i="3"/>
  <c r="E23" i="3"/>
  <c r="E24" i="3"/>
  <c r="E25" i="3"/>
  <c r="E26" i="3"/>
  <c r="E27" i="3"/>
  <c r="E28" i="3"/>
  <c r="E29" i="3"/>
  <c r="F29" i="3" s="1"/>
  <c r="E30" i="3"/>
  <c r="E31" i="3"/>
  <c r="E32" i="3"/>
  <c r="E33" i="3"/>
  <c r="E34" i="3"/>
  <c r="E35" i="3"/>
  <c r="E36" i="3"/>
  <c r="E37" i="3"/>
  <c r="F37" i="3" s="1"/>
  <c r="E38" i="3"/>
  <c r="E39" i="3"/>
  <c r="E40" i="3"/>
  <c r="E41" i="3"/>
  <c r="E42" i="3"/>
  <c r="E43" i="3"/>
  <c r="E44" i="3"/>
  <c r="E45" i="3"/>
  <c r="F45" i="3" s="1"/>
  <c r="E46" i="3"/>
  <c r="E47" i="3"/>
  <c r="E48" i="3"/>
  <c r="E49" i="3"/>
  <c r="E50" i="3"/>
  <c r="E51" i="3"/>
  <c r="E52" i="3"/>
  <c r="E53" i="3"/>
  <c r="F53" i="3" s="1"/>
  <c r="E54" i="3"/>
  <c r="E55" i="3"/>
  <c r="E56" i="3"/>
  <c r="E57" i="3"/>
  <c r="E58" i="3"/>
  <c r="E59" i="3"/>
  <c r="E60" i="3"/>
  <c r="E61" i="3"/>
  <c r="F61" i="3" s="1"/>
  <c r="E62" i="3"/>
  <c r="E63" i="3"/>
  <c r="E64" i="3"/>
  <c r="E65" i="3"/>
  <c r="E66" i="3"/>
  <c r="E67" i="3"/>
  <c r="E68" i="3"/>
  <c r="E69" i="3"/>
  <c r="F69" i="3" s="1"/>
  <c r="E70" i="3"/>
  <c r="E71" i="3"/>
  <c r="E72" i="3"/>
  <c r="E73" i="3"/>
  <c r="E74" i="3"/>
  <c r="E75" i="3"/>
  <c r="E76" i="3"/>
  <c r="E77" i="3"/>
  <c r="F77" i="3" s="1"/>
  <c r="E78" i="3"/>
  <c r="E79" i="3"/>
  <c r="E80" i="3"/>
  <c r="E81" i="3"/>
  <c r="E82" i="3"/>
  <c r="E83" i="3"/>
  <c r="E84" i="3"/>
  <c r="E85" i="3"/>
  <c r="F85" i="3" s="1"/>
  <c r="E86" i="3"/>
  <c r="E87" i="3"/>
  <c r="E88" i="3"/>
  <c r="E89" i="3"/>
  <c r="E90" i="3"/>
  <c r="E91" i="3"/>
  <c r="E92" i="3"/>
  <c r="E93" i="3"/>
  <c r="F93" i="3" s="1"/>
  <c r="E94" i="3"/>
  <c r="E95" i="3"/>
  <c r="E96" i="3"/>
  <c r="E97" i="3"/>
  <c r="E98" i="3"/>
  <c r="E99" i="3"/>
  <c r="E100" i="3"/>
  <c r="E101" i="3"/>
  <c r="F101" i="3" s="1"/>
  <c r="E102" i="3"/>
  <c r="E103" i="3"/>
  <c r="E104" i="3"/>
  <c r="E105" i="3"/>
  <c r="E106" i="3"/>
  <c r="E107" i="3"/>
  <c r="E108" i="3"/>
  <c r="E109" i="3"/>
  <c r="F109" i="3" s="1"/>
  <c r="E110" i="3"/>
  <c r="E111" i="3"/>
  <c r="E112" i="3"/>
  <c r="E113" i="3"/>
  <c r="E114" i="3"/>
  <c r="E115" i="3"/>
  <c r="E116" i="3"/>
  <c r="E117" i="3"/>
  <c r="F117" i="3" s="1"/>
  <c r="E118" i="3"/>
  <c r="E119" i="3"/>
  <c r="E120" i="3"/>
  <c r="E121" i="3"/>
  <c r="E122" i="3"/>
  <c r="E123" i="3"/>
  <c r="E124" i="3"/>
  <c r="E125" i="3"/>
  <c r="F125" i="3" s="1"/>
  <c r="E126" i="3"/>
  <c r="E127" i="3"/>
  <c r="E128" i="3"/>
  <c r="E129" i="3"/>
  <c r="E130" i="3"/>
  <c r="E131" i="3"/>
  <c r="E132" i="3"/>
  <c r="E133" i="3"/>
  <c r="F133" i="3" s="1"/>
  <c r="E134" i="3"/>
  <c r="E135" i="3"/>
  <c r="E136" i="3"/>
  <c r="E137" i="3"/>
  <c r="E138" i="3"/>
  <c r="E139" i="3"/>
  <c r="E140" i="3"/>
  <c r="E141" i="3"/>
  <c r="F141" i="3" s="1"/>
  <c r="E142" i="3"/>
  <c r="E143" i="3"/>
  <c r="E144" i="3"/>
  <c r="E145" i="3"/>
  <c r="E146" i="3"/>
  <c r="E147" i="3"/>
  <c r="E148" i="3"/>
  <c r="E149" i="3"/>
  <c r="F149" i="3" s="1"/>
  <c r="E150" i="3"/>
  <c r="E151" i="3"/>
  <c r="E152" i="3"/>
  <c r="E153" i="3"/>
  <c r="E154" i="3"/>
  <c r="E155" i="3"/>
  <c r="E156" i="3"/>
  <c r="E157" i="3"/>
  <c r="F157" i="3" s="1"/>
  <c r="E158" i="3"/>
  <c r="E159" i="3"/>
  <c r="E160" i="3"/>
  <c r="E161" i="3"/>
  <c r="E162" i="3"/>
  <c r="E163" i="3"/>
  <c r="E164" i="3"/>
  <c r="E165" i="3"/>
  <c r="F165" i="3" s="1"/>
  <c r="E166" i="3"/>
  <c r="E167" i="3"/>
  <c r="E168" i="3"/>
  <c r="E169" i="3"/>
  <c r="E170" i="3"/>
  <c r="E171" i="3"/>
  <c r="E172" i="3"/>
  <c r="E173" i="3"/>
  <c r="F173" i="3" s="1"/>
  <c r="E174" i="3"/>
  <c r="E175" i="3"/>
  <c r="E176" i="3"/>
  <c r="E177" i="3"/>
  <c r="E178" i="3"/>
  <c r="E179" i="3"/>
  <c r="E180" i="3"/>
  <c r="E181" i="3"/>
  <c r="F181" i="3" s="1"/>
  <c r="E182" i="3"/>
  <c r="E183" i="3"/>
  <c r="E184" i="3"/>
  <c r="E185" i="3"/>
  <c r="E186" i="3"/>
  <c r="E187" i="3"/>
  <c r="E188" i="3"/>
  <c r="E189" i="3"/>
  <c r="F189" i="3" s="1"/>
  <c r="E190" i="3"/>
  <c r="E191" i="3"/>
  <c r="E192" i="3"/>
  <c r="E193" i="3"/>
  <c r="E194" i="3"/>
  <c r="E195" i="3"/>
  <c r="E196" i="3"/>
  <c r="E197" i="3"/>
  <c r="F197" i="3" s="1"/>
  <c r="E198" i="3"/>
  <c r="E199" i="3"/>
  <c r="E200" i="3"/>
  <c r="E201" i="3"/>
  <c r="E202" i="3"/>
  <c r="E203" i="3"/>
  <c r="E204" i="3"/>
  <c r="E205" i="3"/>
  <c r="F205" i="3" s="1"/>
  <c r="E206" i="3"/>
  <c r="E207" i="3"/>
  <c r="E208" i="3"/>
  <c r="E209" i="3"/>
  <c r="E210" i="3"/>
  <c r="E211" i="3"/>
  <c r="E212" i="3"/>
  <c r="E213" i="3"/>
  <c r="F213" i="3" s="1"/>
  <c r="E214" i="3"/>
  <c r="E215" i="3"/>
  <c r="E216" i="3"/>
  <c r="E217" i="3"/>
  <c r="E218" i="3"/>
  <c r="E219" i="3"/>
  <c r="E220" i="3"/>
  <c r="E221" i="3"/>
  <c r="F221" i="3" s="1"/>
  <c r="E222" i="3"/>
  <c r="E223" i="3"/>
  <c r="E224" i="3"/>
  <c r="E225" i="3"/>
  <c r="E226" i="3"/>
  <c r="E227" i="3"/>
  <c r="E228" i="3"/>
  <c r="E229" i="3"/>
  <c r="F229" i="3" s="1"/>
  <c r="E230" i="3"/>
  <c r="E231" i="3"/>
  <c r="E232" i="3"/>
  <c r="E233" i="3"/>
  <c r="E234" i="3"/>
  <c r="E235" i="3"/>
  <c r="E236" i="3"/>
  <c r="E237" i="3"/>
  <c r="F237" i="3" s="1"/>
  <c r="E238" i="3"/>
  <c r="E239" i="3"/>
  <c r="E240" i="3"/>
  <c r="E241" i="3"/>
  <c r="E242" i="3"/>
  <c r="E243" i="3"/>
  <c r="E244" i="3"/>
  <c r="E245" i="3"/>
  <c r="F245" i="3" s="1"/>
  <c r="E246" i="3"/>
  <c r="E247" i="3"/>
  <c r="E248" i="3"/>
  <c r="E249" i="3"/>
  <c r="E250" i="3"/>
  <c r="E251" i="3"/>
  <c r="E252" i="3"/>
  <c r="E253" i="3"/>
  <c r="F253" i="3" s="1"/>
  <c r="E254" i="3"/>
  <c r="E255" i="3"/>
  <c r="E256" i="3"/>
  <c r="E257" i="3"/>
  <c r="E258" i="3"/>
  <c r="E259" i="3"/>
  <c r="E260" i="3"/>
  <c r="E261" i="3"/>
  <c r="F261" i="3" s="1"/>
  <c r="E262" i="3"/>
  <c r="E263" i="3"/>
  <c r="E264" i="3"/>
  <c r="E265" i="3"/>
  <c r="E266" i="3"/>
  <c r="E267" i="3"/>
  <c r="E268" i="3"/>
  <c r="E269" i="3"/>
  <c r="F269" i="3" s="1"/>
  <c r="E270" i="3"/>
  <c r="E271" i="3"/>
  <c r="E272" i="3"/>
  <c r="E273" i="3"/>
  <c r="E274" i="3"/>
  <c r="E275" i="3"/>
  <c r="E276" i="3"/>
  <c r="E277" i="3"/>
  <c r="F277" i="3" s="1"/>
  <c r="E278" i="3"/>
  <c r="E279" i="3"/>
  <c r="E280" i="3"/>
  <c r="E281" i="3"/>
  <c r="E282" i="3"/>
  <c r="E283" i="3"/>
  <c r="E284" i="3"/>
  <c r="E285" i="3"/>
  <c r="F285" i="3" s="1"/>
  <c r="E286" i="3"/>
  <c r="E287" i="3"/>
  <c r="E288" i="3"/>
  <c r="E289" i="3"/>
  <c r="E290" i="3"/>
  <c r="E291" i="3"/>
  <c r="E292" i="3"/>
  <c r="E293" i="3"/>
  <c r="F293" i="3" s="1"/>
  <c r="E294" i="3"/>
  <c r="E295" i="3"/>
  <c r="E296" i="3"/>
  <c r="E297" i="3"/>
  <c r="E298" i="3"/>
  <c r="E299" i="3"/>
  <c r="E300" i="3"/>
  <c r="E301" i="3"/>
  <c r="F301" i="3" s="1"/>
  <c r="E302" i="3"/>
  <c r="E303" i="3"/>
  <c r="E304" i="3"/>
  <c r="E305" i="3"/>
  <c r="E306" i="3"/>
  <c r="E307" i="3"/>
  <c r="E308" i="3"/>
  <c r="E309" i="3"/>
  <c r="F309" i="3" s="1"/>
  <c r="E310" i="3"/>
  <c r="E311" i="3"/>
  <c r="E312" i="3"/>
  <c r="E313" i="3"/>
  <c r="E314" i="3"/>
  <c r="E315" i="3"/>
  <c r="E316" i="3"/>
  <c r="E317" i="3"/>
  <c r="F317" i="3" s="1"/>
  <c r="E318" i="3"/>
  <c r="E319" i="3"/>
  <c r="E320" i="3"/>
  <c r="E321" i="3"/>
  <c r="E322" i="3"/>
  <c r="E323" i="3"/>
  <c r="E324" i="3"/>
  <c r="E325" i="3"/>
  <c r="F325" i="3" s="1"/>
  <c r="E326" i="3"/>
  <c r="E327" i="3"/>
  <c r="E328" i="3"/>
  <c r="E329" i="3"/>
  <c r="E330" i="3"/>
  <c r="E331" i="3"/>
  <c r="E332" i="3"/>
  <c r="E333" i="3"/>
  <c r="F333" i="3" s="1"/>
  <c r="E334" i="3"/>
  <c r="E335" i="3"/>
  <c r="E336" i="3"/>
  <c r="E337" i="3"/>
  <c r="E338" i="3"/>
  <c r="E339" i="3"/>
  <c r="E340" i="3"/>
  <c r="E341" i="3"/>
  <c r="F341" i="3" s="1"/>
  <c r="E342" i="3"/>
  <c r="E343" i="3"/>
  <c r="E344" i="3"/>
  <c r="E345" i="3"/>
  <c r="E346" i="3"/>
  <c r="E347" i="3"/>
  <c r="E348" i="3"/>
  <c r="E349" i="3"/>
  <c r="F349" i="3" s="1"/>
  <c r="E350" i="3"/>
  <c r="E351" i="3"/>
  <c r="E352" i="3"/>
  <c r="E353" i="3"/>
  <c r="E354" i="3"/>
  <c r="E355" i="3"/>
  <c r="E356" i="3"/>
  <c r="E357" i="3"/>
  <c r="F357" i="3" s="1"/>
  <c r="E358" i="3"/>
  <c r="E359" i="3"/>
  <c r="E360" i="3"/>
  <c r="E361" i="3"/>
  <c r="E362" i="3"/>
  <c r="E363" i="3"/>
  <c r="E364" i="3"/>
  <c r="E365" i="3"/>
  <c r="F365" i="3" s="1"/>
  <c r="E366" i="3"/>
  <c r="E367" i="3"/>
  <c r="E368" i="3"/>
  <c r="E369" i="3"/>
  <c r="E370" i="3"/>
  <c r="E371" i="3"/>
  <c r="E372" i="3"/>
  <c r="E373" i="3"/>
  <c r="F373" i="3" s="1"/>
  <c r="E374" i="3"/>
  <c r="E375" i="3"/>
  <c r="E376" i="3"/>
  <c r="E377" i="3"/>
  <c r="E378" i="3"/>
  <c r="E379" i="3"/>
  <c r="E380" i="3"/>
  <c r="E381" i="3"/>
  <c r="F381" i="3" s="1"/>
  <c r="E382" i="3"/>
  <c r="E383" i="3"/>
  <c r="E384" i="3"/>
  <c r="E385" i="3"/>
  <c r="E386" i="3"/>
  <c r="E387" i="3"/>
  <c r="E388" i="3"/>
  <c r="E389" i="3"/>
  <c r="F389" i="3" s="1"/>
  <c r="E390" i="3"/>
  <c r="E391" i="3"/>
  <c r="E392" i="3"/>
  <c r="E393" i="3"/>
  <c r="E394" i="3"/>
  <c r="E395" i="3"/>
  <c r="E396" i="3"/>
  <c r="E397" i="3"/>
  <c r="F397" i="3" s="1"/>
  <c r="E398" i="3"/>
  <c r="E399" i="3"/>
  <c r="E400" i="3"/>
  <c r="E401" i="3"/>
  <c r="E402" i="3"/>
  <c r="E403" i="3"/>
  <c r="E404" i="3"/>
  <c r="E405" i="3"/>
  <c r="F405" i="3" s="1"/>
  <c r="E406" i="3"/>
  <c r="E407" i="3"/>
  <c r="E408" i="3"/>
  <c r="E409" i="3"/>
  <c r="E410" i="3"/>
  <c r="E411" i="3"/>
  <c r="E412" i="3"/>
  <c r="E413" i="3"/>
  <c r="F413" i="3" s="1"/>
  <c r="E414" i="3"/>
  <c r="E415" i="3"/>
  <c r="E416" i="3"/>
  <c r="E417" i="3"/>
  <c r="E418" i="3"/>
  <c r="E419" i="3"/>
  <c r="E420" i="3"/>
  <c r="E421" i="3"/>
  <c r="F421" i="3" s="1"/>
  <c r="E422" i="3"/>
  <c r="E423" i="3"/>
  <c r="E424" i="3"/>
  <c r="E425" i="3"/>
  <c r="E426" i="3"/>
  <c r="E427" i="3"/>
  <c r="E428" i="3"/>
  <c r="E429" i="3"/>
  <c r="F429" i="3" s="1"/>
  <c r="E430" i="3"/>
  <c r="E431" i="3"/>
  <c r="E432" i="3"/>
  <c r="E433" i="3"/>
  <c r="E434" i="3"/>
  <c r="E435" i="3"/>
  <c r="E436" i="3"/>
  <c r="E437" i="3"/>
  <c r="F437" i="3" s="1"/>
  <c r="E438" i="3"/>
  <c r="E439" i="3"/>
  <c r="E440" i="3"/>
  <c r="E441" i="3"/>
  <c r="E442" i="3"/>
  <c r="E443" i="3"/>
  <c r="E444" i="3"/>
  <c r="E445" i="3"/>
  <c r="F445" i="3" s="1"/>
  <c r="E446" i="3"/>
  <c r="E447" i="3"/>
  <c r="E448" i="3"/>
  <c r="E449" i="3"/>
  <c r="E450" i="3"/>
  <c r="E451" i="3"/>
  <c r="E452" i="3"/>
  <c r="E453" i="3"/>
  <c r="F453" i="3" s="1"/>
  <c r="E454" i="3"/>
  <c r="E455" i="3"/>
  <c r="E456" i="3"/>
  <c r="E457" i="3"/>
  <c r="E458" i="3"/>
  <c r="E459" i="3"/>
  <c r="E460" i="3"/>
  <c r="E461" i="3"/>
  <c r="F461" i="3" s="1"/>
  <c r="E462" i="3"/>
  <c r="E463" i="3"/>
  <c r="E464" i="3"/>
  <c r="E465" i="3"/>
  <c r="E466" i="3"/>
  <c r="E467" i="3"/>
  <c r="E468" i="3"/>
  <c r="E469" i="3"/>
  <c r="F469" i="3" s="1"/>
  <c r="E470" i="3"/>
  <c r="E471" i="3"/>
  <c r="E472" i="3"/>
  <c r="E473" i="3"/>
  <c r="E474" i="3"/>
  <c r="E475" i="3"/>
  <c r="E476" i="3"/>
  <c r="E477" i="3"/>
  <c r="F477" i="3" s="1"/>
  <c r="E478" i="3"/>
  <c r="E479" i="3"/>
  <c r="E480" i="3"/>
  <c r="E481" i="3"/>
  <c r="E482" i="3"/>
  <c r="E483" i="3"/>
  <c r="E484" i="3"/>
  <c r="E485" i="3"/>
  <c r="F485" i="3" s="1"/>
  <c r="E486" i="3"/>
  <c r="E487" i="3"/>
  <c r="E488" i="3"/>
  <c r="E489" i="3"/>
  <c r="E490" i="3"/>
  <c r="E491" i="3"/>
  <c r="E492" i="3"/>
  <c r="E493" i="3"/>
  <c r="F493" i="3" s="1"/>
  <c r="E494" i="3"/>
  <c r="E495" i="3"/>
  <c r="E496" i="3"/>
  <c r="E497" i="3"/>
  <c r="E498" i="3"/>
  <c r="E499" i="3"/>
  <c r="E500" i="3"/>
  <c r="E501" i="3"/>
  <c r="F501" i="3" s="1"/>
  <c r="E502" i="3"/>
  <c r="E503" i="3"/>
  <c r="E504" i="3"/>
  <c r="E505" i="3"/>
  <c r="E506" i="3"/>
  <c r="E507" i="3"/>
  <c r="E508" i="3"/>
  <c r="E509" i="3"/>
  <c r="F509" i="3" s="1"/>
  <c r="E510" i="3"/>
  <c r="E511" i="3"/>
  <c r="E512" i="3"/>
  <c r="E513" i="3"/>
  <c r="E514" i="3"/>
  <c r="E515" i="3"/>
  <c r="E516" i="3"/>
  <c r="E517" i="3"/>
  <c r="F517" i="3" s="1"/>
  <c r="E518" i="3"/>
  <c r="E519" i="3"/>
  <c r="E520" i="3"/>
  <c r="E521" i="3"/>
  <c r="E522" i="3"/>
  <c r="E523" i="3"/>
  <c r="E524" i="3"/>
  <c r="E525" i="3"/>
  <c r="F525" i="3" s="1"/>
  <c r="E526" i="3"/>
  <c r="E527" i="3"/>
  <c r="E528" i="3"/>
  <c r="E529" i="3"/>
  <c r="E530" i="3"/>
  <c r="E531" i="3"/>
  <c r="E532" i="3"/>
  <c r="E533" i="3"/>
  <c r="F533" i="3" s="1"/>
  <c r="E534" i="3"/>
  <c r="E535" i="3"/>
  <c r="E536" i="3"/>
  <c r="E537" i="3"/>
  <c r="E538" i="3"/>
  <c r="E539" i="3"/>
  <c r="E540" i="3"/>
  <c r="E541" i="3"/>
  <c r="F541" i="3" s="1"/>
  <c r="E542" i="3"/>
  <c r="E543" i="3"/>
  <c r="E544" i="3"/>
  <c r="E545" i="3"/>
  <c r="E546" i="3"/>
  <c r="E547" i="3"/>
  <c r="E548" i="3"/>
  <c r="E549" i="3"/>
  <c r="F549" i="3" s="1"/>
  <c r="E550" i="3"/>
  <c r="E551" i="3"/>
  <c r="E552" i="3"/>
  <c r="E553" i="3"/>
  <c r="E554" i="3"/>
  <c r="E555" i="3"/>
  <c r="E556" i="3"/>
  <c r="E557" i="3"/>
  <c r="F557" i="3" s="1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F748" i="3" s="1"/>
  <c r="E749" i="3"/>
  <c r="F749" i="3" s="1"/>
  <c r="E750" i="3"/>
  <c r="E751" i="3"/>
  <c r="E752" i="3"/>
  <c r="E753" i="3"/>
  <c r="E754" i="3"/>
  <c r="F754" i="3" s="1"/>
  <c r="E755" i="3"/>
  <c r="E756" i="3"/>
  <c r="F756" i="3" s="1"/>
  <c r="E757" i="3"/>
  <c r="F757" i="3" s="1"/>
  <c r="E758" i="3"/>
  <c r="E759" i="3"/>
  <c r="E760" i="3"/>
  <c r="E761" i="3"/>
  <c r="E762" i="3"/>
  <c r="F762" i="3" s="1"/>
  <c r="E763" i="3"/>
  <c r="E764" i="3"/>
  <c r="F764" i="3" s="1"/>
  <c r="E765" i="3"/>
  <c r="F765" i="3" s="1"/>
  <c r="E766" i="3"/>
  <c r="E767" i="3"/>
  <c r="E768" i="3"/>
  <c r="E769" i="3"/>
  <c r="E770" i="3"/>
  <c r="E771" i="3"/>
  <c r="E772" i="3"/>
  <c r="F772" i="3" s="1"/>
  <c r="E773" i="3"/>
  <c r="F773" i="3" s="1"/>
  <c r="E774" i="3"/>
  <c r="E775" i="3"/>
  <c r="E776" i="3"/>
  <c r="E777" i="3"/>
  <c r="E778" i="3"/>
  <c r="E779" i="3"/>
  <c r="E780" i="3"/>
  <c r="F780" i="3" s="1"/>
  <c r="E781" i="3"/>
  <c r="F781" i="3" s="1"/>
  <c r="E782" i="3"/>
  <c r="E783" i="3"/>
  <c r="E784" i="3"/>
  <c r="E785" i="3"/>
  <c r="E786" i="3"/>
  <c r="E787" i="3"/>
  <c r="E788" i="3"/>
  <c r="F788" i="3" s="1"/>
  <c r="E789" i="3"/>
  <c r="F789" i="3" s="1"/>
  <c r="E790" i="3"/>
  <c r="E791" i="3"/>
  <c r="E792" i="3"/>
  <c r="E793" i="3"/>
  <c r="E794" i="3"/>
  <c r="E795" i="3"/>
  <c r="E796" i="3"/>
  <c r="F796" i="3" s="1"/>
  <c r="E797" i="3"/>
  <c r="F797" i="3" s="1"/>
  <c r="E798" i="3"/>
  <c r="E799" i="3"/>
  <c r="E800" i="3"/>
  <c r="E801" i="3"/>
  <c r="E802" i="3"/>
  <c r="E803" i="3"/>
  <c r="E804" i="3"/>
  <c r="F804" i="3" s="1"/>
  <c r="E805" i="3"/>
  <c r="E806" i="3"/>
  <c r="E807" i="3"/>
  <c r="E808" i="3"/>
  <c r="E809" i="3"/>
  <c r="E810" i="3"/>
  <c r="E811" i="3"/>
  <c r="E812" i="3"/>
  <c r="F812" i="3" s="1"/>
  <c r="E813" i="3"/>
  <c r="F813" i="3" s="1"/>
  <c r="E814" i="3"/>
  <c r="E815" i="3"/>
  <c r="E816" i="3"/>
  <c r="E817" i="3"/>
  <c r="E818" i="3"/>
  <c r="F818" i="3" s="1"/>
  <c r="E819" i="3"/>
  <c r="E820" i="3"/>
  <c r="F820" i="3" s="1"/>
  <c r="E821" i="3"/>
  <c r="F821" i="3" s="1"/>
  <c r="E822" i="3"/>
  <c r="E823" i="3"/>
  <c r="E824" i="3"/>
  <c r="E825" i="3"/>
  <c r="E826" i="3"/>
  <c r="F826" i="3" s="1"/>
  <c r="E827" i="3"/>
  <c r="E828" i="3"/>
  <c r="F828" i="3" s="1"/>
  <c r="E829" i="3"/>
  <c r="F829" i="3" s="1"/>
  <c r="E830" i="3"/>
  <c r="E831" i="3"/>
  <c r="E832" i="3"/>
  <c r="E833" i="3"/>
  <c r="E834" i="3"/>
  <c r="E835" i="3"/>
  <c r="F835" i="3" s="1"/>
  <c r="E836" i="3"/>
  <c r="F836" i="3" s="1"/>
  <c r="E837" i="3"/>
  <c r="F837" i="3" s="1"/>
  <c r="E838" i="3"/>
  <c r="E839" i="3"/>
  <c r="E840" i="3"/>
  <c r="E841" i="3"/>
  <c r="E842" i="3"/>
  <c r="E843" i="3"/>
  <c r="E844" i="3"/>
  <c r="F844" i="3" s="1"/>
  <c r="E845" i="3"/>
  <c r="F845" i="3" s="1"/>
  <c r="E846" i="3"/>
  <c r="E847" i="3"/>
  <c r="E848" i="3"/>
  <c r="E849" i="3"/>
  <c r="E850" i="3"/>
  <c r="E851" i="3"/>
  <c r="E852" i="3"/>
  <c r="F852" i="3" s="1"/>
  <c r="E853" i="3"/>
  <c r="F853" i="3" s="1"/>
  <c r="E854" i="3"/>
  <c r="E855" i="3"/>
  <c r="E856" i="3"/>
  <c r="E857" i="3"/>
  <c r="E858" i="3"/>
  <c r="E859" i="3"/>
  <c r="E860" i="3"/>
  <c r="F860" i="3" s="1"/>
  <c r="E861" i="3"/>
  <c r="F861" i="3" s="1"/>
  <c r="E862" i="3"/>
  <c r="E863" i="3"/>
  <c r="F863" i="3" s="1"/>
  <c r="E864" i="3"/>
  <c r="E865" i="3"/>
  <c r="E866" i="3"/>
  <c r="E867" i="3"/>
  <c r="E868" i="3"/>
  <c r="F868" i="3" s="1"/>
  <c r="E869" i="3"/>
  <c r="E870" i="3"/>
  <c r="E871" i="3"/>
  <c r="E872" i="3"/>
  <c r="E873" i="3"/>
  <c r="E874" i="3"/>
  <c r="F874" i="3" s="1"/>
  <c r="E875" i="3"/>
  <c r="E876" i="3"/>
  <c r="F876" i="3" s="1"/>
  <c r="E877" i="3"/>
  <c r="F877" i="3" s="1"/>
  <c r="E878" i="3"/>
  <c r="E879" i="3"/>
  <c r="E880" i="3"/>
  <c r="E881" i="3"/>
  <c r="E882" i="3"/>
  <c r="F882" i="3" s="1"/>
  <c r="E883" i="3"/>
  <c r="E884" i="3"/>
  <c r="F884" i="3" s="1"/>
  <c r="E885" i="3"/>
  <c r="F885" i="3" s="1"/>
  <c r="E886" i="3"/>
  <c r="E887" i="3"/>
  <c r="E888" i="3"/>
  <c r="E889" i="3"/>
  <c r="E890" i="3"/>
  <c r="F890" i="3" s="1"/>
  <c r="E891" i="3"/>
  <c r="F891" i="3" s="1"/>
  <c r="E892" i="3"/>
  <c r="F892" i="3" s="1"/>
  <c r="E893" i="3"/>
  <c r="F893" i="3" s="1"/>
  <c r="E894" i="3"/>
  <c r="E895" i="3"/>
  <c r="E896" i="3"/>
  <c r="E897" i="3"/>
  <c r="E898" i="3"/>
  <c r="F898" i="3" s="1"/>
  <c r="E899" i="3"/>
  <c r="F899" i="3" s="1"/>
  <c r="E900" i="3"/>
  <c r="F900" i="3" s="1"/>
  <c r="E901" i="3"/>
  <c r="F901" i="3" s="1"/>
  <c r="E902" i="3"/>
  <c r="E903" i="3"/>
  <c r="E904" i="3"/>
  <c r="E905" i="3"/>
  <c r="E906" i="3"/>
  <c r="F906" i="3" s="1"/>
  <c r="E907" i="3"/>
  <c r="E908" i="3"/>
  <c r="F908" i="3" s="1"/>
  <c r="E909" i="3"/>
  <c r="F909" i="3" s="1"/>
  <c r="E910" i="3"/>
  <c r="F910" i="3" s="1"/>
  <c r="E911" i="3"/>
  <c r="E912" i="3"/>
  <c r="E913" i="3"/>
  <c r="E914" i="3"/>
  <c r="E915" i="3"/>
  <c r="E916" i="3"/>
  <c r="F916" i="3" s="1"/>
  <c r="E917" i="3"/>
  <c r="F917" i="3" s="1"/>
  <c r="E918" i="3"/>
  <c r="F918" i="3" s="1"/>
  <c r="E919" i="3"/>
  <c r="F919" i="3" s="1"/>
  <c r="E9" i="3"/>
  <c r="F9" i="3" s="1"/>
  <c r="E10" i="3"/>
  <c r="E11" i="3"/>
  <c r="E12" i="3"/>
  <c r="E13" i="3"/>
  <c r="E8" i="3"/>
  <c r="F8" i="3" s="1"/>
  <c r="F10" i="3"/>
  <c r="F11" i="3"/>
  <c r="F12" i="3"/>
  <c r="F13" i="3"/>
  <c r="F14" i="3"/>
  <c r="F15" i="3"/>
  <c r="F16" i="3"/>
  <c r="F17" i="3"/>
  <c r="F18" i="3"/>
  <c r="F19" i="3"/>
  <c r="F20" i="3"/>
  <c r="F22" i="3"/>
  <c r="F23" i="3"/>
  <c r="F24" i="3"/>
  <c r="F25" i="3"/>
  <c r="F26" i="3"/>
  <c r="F27" i="3"/>
  <c r="F28" i="3"/>
  <c r="F30" i="3"/>
  <c r="F31" i="3"/>
  <c r="F32" i="3"/>
  <c r="F33" i="3"/>
  <c r="F34" i="3"/>
  <c r="F35" i="3"/>
  <c r="F36" i="3"/>
  <c r="F38" i="3"/>
  <c r="F39" i="3"/>
  <c r="F40" i="3"/>
  <c r="F41" i="3"/>
  <c r="F42" i="3"/>
  <c r="F43" i="3"/>
  <c r="F44" i="3"/>
  <c r="F46" i="3"/>
  <c r="F47" i="3"/>
  <c r="F48" i="3"/>
  <c r="F49" i="3"/>
  <c r="F50" i="3"/>
  <c r="F51" i="3"/>
  <c r="F52" i="3"/>
  <c r="F54" i="3"/>
  <c r="F55" i="3"/>
  <c r="F56" i="3"/>
  <c r="F57" i="3"/>
  <c r="F58" i="3"/>
  <c r="F59" i="3"/>
  <c r="F60" i="3"/>
  <c r="F62" i="3"/>
  <c r="F63" i="3"/>
  <c r="F64" i="3"/>
  <c r="F65" i="3"/>
  <c r="F66" i="3"/>
  <c r="F67" i="3"/>
  <c r="F68" i="3"/>
  <c r="F70" i="3"/>
  <c r="F71" i="3"/>
  <c r="F72" i="3"/>
  <c r="F73" i="3"/>
  <c r="F74" i="3"/>
  <c r="F75" i="3"/>
  <c r="F76" i="3"/>
  <c r="F78" i="3"/>
  <c r="F79" i="3"/>
  <c r="F80" i="3"/>
  <c r="F81" i="3"/>
  <c r="F82" i="3"/>
  <c r="F83" i="3"/>
  <c r="F84" i="3"/>
  <c r="F86" i="3"/>
  <c r="F87" i="3"/>
  <c r="F88" i="3"/>
  <c r="F89" i="3"/>
  <c r="F90" i="3"/>
  <c r="F91" i="3"/>
  <c r="F92" i="3"/>
  <c r="F94" i="3"/>
  <c r="F95" i="3"/>
  <c r="F96" i="3"/>
  <c r="F97" i="3"/>
  <c r="F98" i="3"/>
  <c r="F99" i="3"/>
  <c r="F100" i="3"/>
  <c r="F102" i="3"/>
  <c r="F103" i="3"/>
  <c r="F104" i="3"/>
  <c r="F105" i="3"/>
  <c r="F106" i="3"/>
  <c r="F107" i="3"/>
  <c r="F108" i="3"/>
  <c r="F110" i="3"/>
  <c r="F111" i="3"/>
  <c r="F112" i="3"/>
  <c r="F113" i="3"/>
  <c r="F114" i="3"/>
  <c r="F115" i="3"/>
  <c r="F116" i="3"/>
  <c r="F118" i="3"/>
  <c r="F119" i="3"/>
  <c r="F120" i="3"/>
  <c r="F121" i="3"/>
  <c r="F122" i="3"/>
  <c r="F123" i="3"/>
  <c r="F124" i="3"/>
  <c r="F126" i="3"/>
  <c r="F127" i="3"/>
  <c r="F128" i="3"/>
  <c r="F129" i="3"/>
  <c r="F130" i="3"/>
  <c r="F131" i="3"/>
  <c r="F132" i="3"/>
  <c r="F134" i="3"/>
  <c r="F135" i="3"/>
  <c r="F136" i="3"/>
  <c r="F137" i="3"/>
  <c r="F138" i="3"/>
  <c r="F139" i="3"/>
  <c r="F140" i="3"/>
  <c r="F142" i="3"/>
  <c r="F143" i="3"/>
  <c r="F144" i="3"/>
  <c r="F145" i="3"/>
  <c r="F146" i="3"/>
  <c r="F147" i="3"/>
  <c r="F148" i="3"/>
  <c r="F150" i="3"/>
  <c r="F151" i="3"/>
  <c r="F152" i="3"/>
  <c r="F153" i="3"/>
  <c r="F154" i="3"/>
  <c r="F155" i="3"/>
  <c r="F156" i="3"/>
  <c r="F158" i="3"/>
  <c r="F159" i="3"/>
  <c r="F160" i="3"/>
  <c r="F161" i="3"/>
  <c r="F162" i="3"/>
  <c r="F163" i="3"/>
  <c r="F164" i="3"/>
  <c r="F166" i="3"/>
  <c r="F167" i="3"/>
  <c r="F168" i="3"/>
  <c r="F169" i="3"/>
  <c r="F170" i="3"/>
  <c r="F171" i="3"/>
  <c r="F172" i="3"/>
  <c r="F174" i="3"/>
  <c r="F175" i="3"/>
  <c r="F176" i="3"/>
  <c r="F177" i="3"/>
  <c r="F178" i="3"/>
  <c r="F179" i="3"/>
  <c r="F180" i="3"/>
  <c r="F182" i="3"/>
  <c r="F183" i="3"/>
  <c r="F184" i="3"/>
  <c r="F185" i="3"/>
  <c r="F186" i="3"/>
  <c r="F187" i="3"/>
  <c r="F188" i="3"/>
  <c r="F190" i="3"/>
  <c r="F191" i="3"/>
  <c r="F192" i="3"/>
  <c r="F193" i="3"/>
  <c r="F194" i="3"/>
  <c r="F195" i="3"/>
  <c r="F196" i="3"/>
  <c r="F198" i="3"/>
  <c r="F199" i="3"/>
  <c r="F200" i="3"/>
  <c r="F201" i="3"/>
  <c r="F202" i="3"/>
  <c r="F203" i="3"/>
  <c r="F204" i="3"/>
  <c r="F206" i="3"/>
  <c r="F207" i="3"/>
  <c r="F208" i="3"/>
  <c r="F209" i="3"/>
  <c r="F210" i="3"/>
  <c r="F211" i="3"/>
  <c r="F212" i="3"/>
  <c r="F214" i="3"/>
  <c r="F215" i="3"/>
  <c r="F216" i="3"/>
  <c r="F217" i="3"/>
  <c r="F218" i="3"/>
  <c r="F219" i="3"/>
  <c r="F220" i="3"/>
  <c r="F222" i="3"/>
  <c r="F223" i="3"/>
  <c r="F224" i="3"/>
  <c r="F225" i="3"/>
  <c r="F226" i="3"/>
  <c r="F227" i="3"/>
  <c r="F228" i="3"/>
  <c r="F230" i="3"/>
  <c r="F231" i="3"/>
  <c r="F232" i="3"/>
  <c r="F233" i="3"/>
  <c r="F234" i="3"/>
  <c r="F235" i="3"/>
  <c r="F236" i="3"/>
  <c r="F238" i="3"/>
  <c r="F239" i="3"/>
  <c r="F240" i="3"/>
  <c r="F241" i="3"/>
  <c r="F242" i="3"/>
  <c r="F243" i="3"/>
  <c r="F244" i="3"/>
  <c r="F246" i="3"/>
  <c r="F247" i="3"/>
  <c r="F248" i="3"/>
  <c r="F249" i="3"/>
  <c r="F250" i="3"/>
  <c r="F251" i="3"/>
  <c r="F252" i="3"/>
  <c r="F254" i="3"/>
  <c r="F255" i="3"/>
  <c r="F256" i="3"/>
  <c r="F257" i="3"/>
  <c r="F258" i="3"/>
  <c r="F259" i="3"/>
  <c r="F260" i="3"/>
  <c r="F262" i="3"/>
  <c r="F263" i="3"/>
  <c r="F264" i="3"/>
  <c r="F265" i="3"/>
  <c r="F266" i="3"/>
  <c r="F267" i="3"/>
  <c r="F268" i="3"/>
  <c r="F270" i="3"/>
  <c r="F271" i="3"/>
  <c r="F272" i="3"/>
  <c r="F273" i="3"/>
  <c r="F274" i="3"/>
  <c r="F275" i="3"/>
  <c r="F276" i="3"/>
  <c r="F278" i="3"/>
  <c r="F279" i="3"/>
  <c r="F280" i="3"/>
  <c r="F281" i="3"/>
  <c r="F282" i="3"/>
  <c r="F283" i="3"/>
  <c r="F284" i="3"/>
  <c r="F286" i="3"/>
  <c r="F287" i="3"/>
  <c r="F288" i="3"/>
  <c r="F289" i="3"/>
  <c r="F290" i="3"/>
  <c r="F291" i="3"/>
  <c r="F292" i="3"/>
  <c r="F294" i="3"/>
  <c r="F295" i="3"/>
  <c r="F296" i="3"/>
  <c r="F297" i="3"/>
  <c r="F298" i="3"/>
  <c r="F299" i="3"/>
  <c r="F300" i="3"/>
  <c r="F302" i="3"/>
  <c r="F303" i="3"/>
  <c r="F304" i="3"/>
  <c r="F305" i="3"/>
  <c r="F306" i="3"/>
  <c r="F307" i="3"/>
  <c r="F308" i="3"/>
  <c r="F310" i="3"/>
  <c r="F311" i="3"/>
  <c r="F312" i="3"/>
  <c r="F313" i="3"/>
  <c r="F314" i="3"/>
  <c r="F315" i="3"/>
  <c r="F316" i="3"/>
  <c r="F318" i="3"/>
  <c r="F319" i="3"/>
  <c r="F320" i="3"/>
  <c r="F321" i="3"/>
  <c r="F322" i="3"/>
  <c r="F323" i="3"/>
  <c r="F324" i="3"/>
  <c r="F326" i="3"/>
  <c r="F327" i="3"/>
  <c r="F328" i="3"/>
  <c r="F329" i="3"/>
  <c r="F330" i="3"/>
  <c r="F331" i="3"/>
  <c r="F332" i="3"/>
  <c r="F334" i="3"/>
  <c r="F335" i="3"/>
  <c r="F336" i="3"/>
  <c r="F337" i="3"/>
  <c r="F338" i="3"/>
  <c r="F339" i="3"/>
  <c r="F340" i="3"/>
  <c r="F342" i="3"/>
  <c r="F343" i="3"/>
  <c r="F344" i="3"/>
  <c r="F345" i="3"/>
  <c r="F346" i="3"/>
  <c r="F347" i="3"/>
  <c r="F348" i="3"/>
  <c r="F350" i="3"/>
  <c r="F351" i="3"/>
  <c r="F352" i="3"/>
  <c r="F353" i="3"/>
  <c r="F354" i="3"/>
  <c r="F355" i="3"/>
  <c r="F356" i="3"/>
  <c r="F358" i="3"/>
  <c r="F359" i="3"/>
  <c r="F360" i="3"/>
  <c r="F361" i="3"/>
  <c r="F362" i="3"/>
  <c r="F363" i="3"/>
  <c r="F364" i="3"/>
  <c r="F366" i="3"/>
  <c r="F367" i="3"/>
  <c r="F368" i="3"/>
  <c r="F369" i="3"/>
  <c r="F370" i="3"/>
  <c r="F371" i="3"/>
  <c r="F372" i="3"/>
  <c r="F374" i="3"/>
  <c r="F375" i="3"/>
  <c r="F376" i="3"/>
  <c r="F377" i="3"/>
  <c r="F378" i="3"/>
  <c r="F379" i="3"/>
  <c r="F380" i="3"/>
  <c r="F382" i="3"/>
  <c r="F383" i="3"/>
  <c r="F384" i="3"/>
  <c r="F385" i="3"/>
  <c r="F386" i="3"/>
  <c r="F387" i="3"/>
  <c r="F388" i="3"/>
  <c r="F390" i="3"/>
  <c r="F391" i="3"/>
  <c r="F392" i="3"/>
  <c r="F393" i="3"/>
  <c r="F394" i="3"/>
  <c r="F395" i="3"/>
  <c r="F396" i="3"/>
  <c r="F398" i="3"/>
  <c r="F399" i="3"/>
  <c r="F400" i="3"/>
  <c r="F401" i="3"/>
  <c r="F402" i="3"/>
  <c r="F403" i="3"/>
  <c r="F404" i="3"/>
  <c r="F406" i="3"/>
  <c r="F407" i="3"/>
  <c r="F408" i="3"/>
  <c r="F409" i="3"/>
  <c r="F410" i="3"/>
  <c r="F411" i="3"/>
  <c r="F412" i="3"/>
  <c r="F414" i="3"/>
  <c r="F415" i="3"/>
  <c r="F416" i="3"/>
  <c r="F417" i="3"/>
  <c r="F418" i="3"/>
  <c r="F419" i="3"/>
  <c r="F420" i="3"/>
  <c r="F422" i="3"/>
  <c r="F423" i="3"/>
  <c r="F424" i="3"/>
  <c r="F425" i="3"/>
  <c r="F426" i="3"/>
  <c r="F427" i="3"/>
  <c r="F428" i="3"/>
  <c r="F430" i="3"/>
  <c r="F431" i="3"/>
  <c r="F432" i="3"/>
  <c r="F433" i="3"/>
  <c r="F434" i="3"/>
  <c r="F435" i="3"/>
  <c r="F436" i="3"/>
  <c r="F438" i="3"/>
  <c r="F439" i="3"/>
  <c r="F440" i="3"/>
  <c r="F441" i="3"/>
  <c r="F442" i="3"/>
  <c r="F443" i="3"/>
  <c r="F444" i="3"/>
  <c r="F446" i="3"/>
  <c r="F447" i="3"/>
  <c r="F448" i="3"/>
  <c r="F449" i="3"/>
  <c r="F450" i="3"/>
  <c r="F451" i="3"/>
  <c r="F452" i="3"/>
  <c r="F454" i="3"/>
  <c r="F455" i="3"/>
  <c r="F456" i="3"/>
  <c r="F457" i="3"/>
  <c r="F458" i="3"/>
  <c r="F459" i="3"/>
  <c r="F460" i="3"/>
  <c r="F462" i="3"/>
  <c r="F463" i="3"/>
  <c r="F464" i="3"/>
  <c r="F465" i="3"/>
  <c r="F466" i="3"/>
  <c r="F467" i="3"/>
  <c r="F468" i="3"/>
  <c r="F470" i="3"/>
  <c r="F471" i="3"/>
  <c r="F472" i="3"/>
  <c r="F473" i="3"/>
  <c r="F474" i="3"/>
  <c r="F475" i="3"/>
  <c r="F476" i="3"/>
  <c r="F478" i="3"/>
  <c r="F479" i="3"/>
  <c r="F480" i="3"/>
  <c r="F481" i="3"/>
  <c r="F482" i="3"/>
  <c r="F483" i="3"/>
  <c r="F484" i="3"/>
  <c r="F486" i="3"/>
  <c r="F487" i="3"/>
  <c r="F488" i="3"/>
  <c r="F489" i="3"/>
  <c r="F490" i="3"/>
  <c r="F491" i="3"/>
  <c r="F492" i="3"/>
  <c r="F494" i="3"/>
  <c r="F495" i="3"/>
  <c r="F496" i="3"/>
  <c r="F497" i="3"/>
  <c r="F498" i="3"/>
  <c r="F499" i="3"/>
  <c r="F500" i="3"/>
  <c r="F502" i="3"/>
  <c r="F503" i="3"/>
  <c r="F504" i="3"/>
  <c r="F505" i="3"/>
  <c r="F506" i="3"/>
  <c r="F507" i="3"/>
  <c r="F508" i="3"/>
  <c r="F510" i="3"/>
  <c r="F511" i="3"/>
  <c r="F512" i="3"/>
  <c r="F513" i="3"/>
  <c r="F514" i="3"/>
  <c r="F515" i="3"/>
  <c r="F516" i="3"/>
  <c r="F518" i="3"/>
  <c r="F519" i="3"/>
  <c r="F520" i="3"/>
  <c r="F521" i="3"/>
  <c r="F522" i="3"/>
  <c r="F523" i="3"/>
  <c r="F524" i="3"/>
  <c r="F526" i="3"/>
  <c r="F527" i="3"/>
  <c r="F528" i="3"/>
  <c r="F529" i="3"/>
  <c r="F530" i="3"/>
  <c r="F531" i="3"/>
  <c r="F532" i="3"/>
  <c r="F534" i="3"/>
  <c r="F535" i="3"/>
  <c r="F536" i="3"/>
  <c r="F537" i="3"/>
  <c r="F538" i="3"/>
  <c r="F539" i="3"/>
  <c r="F540" i="3"/>
  <c r="F542" i="3"/>
  <c r="F543" i="3"/>
  <c r="F544" i="3"/>
  <c r="F545" i="3"/>
  <c r="F546" i="3"/>
  <c r="F547" i="3"/>
  <c r="F548" i="3"/>
  <c r="F550" i="3"/>
  <c r="F551" i="3"/>
  <c r="F552" i="3"/>
  <c r="F553" i="3"/>
  <c r="F554" i="3"/>
  <c r="F555" i="3"/>
  <c r="F556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50" i="3"/>
  <c r="F751" i="3"/>
  <c r="F752" i="3"/>
  <c r="F753" i="3"/>
  <c r="F755" i="3"/>
  <c r="F758" i="3"/>
  <c r="F759" i="3"/>
  <c r="F760" i="3"/>
  <c r="F761" i="3"/>
  <c r="F763" i="3"/>
  <c r="F766" i="3"/>
  <c r="F767" i="3"/>
  <c r="F768" i="3"/>
  <c r="F769" i="3"/>
  <c r="F770" i="3"/>
  <c r="F771" i="3"/>
  <c r="F774" i="3"/>
  <c r="F775" i="3"/>
  <c r="F776" i="3"/>
  <c r="F777" i="3"/>
  <c r="F778" i="3"/>
  <c r="F779" i="3"/>
  <c r="F782" i="3"/>
  <c r="F783" i="3"/>
  <c r="F784" i="3"/>
  <c r="F785" i="3"/>
  <c r="F786" i="3"/>
  <c r="F787" i="3"/>
  <c r="F790" i="3"/>
  <c r="F791" i="3"/>
  <c r="F792" i="3"/>
  <c r="F793" i="3"/>
  <c r="F794" i="3"/>
  <c r="F795" i="3"/>
  <c r="F798" i="3"/>
  <c r="F799" i="3"/>
  <c r="F800" i="3"/>
  <c r="F801" i="3"/>
  <c r="F802" i="3"/>
  <c r="F803" i="3"/>
  <c r="F805" i="3"/>
  <c r="F806" i="3"/>
  <c r="F807" i="3"/>
  <c r="F808" i="3"/>
  <c r="F809" i="3"/>
  <c r="F810" i="3"/>
  <c r="F811" i="3"/>
  <c r="F814" i="3"/>
  <c r="F815" i="3"/>
  <c r="F816" i="3"/>
  <c r="F817" i="3"/>
  <c r="F819" i="3"/>
  <c r="F822" i="3"/>
  <c r="F823" i="3"/>
  <c r="F824" i="3"/>
  <c r="F825" i="3"/>
  <c r="F827" i="3"/>
  <c r="F830" i="3"/>
  <c r="F831" i="3"/>
  <c r="F832" i="3"/>
  <c r="F833" i="3"/>
  <c r="F834" i="3"/>
  <c r="F838" i="3"/>
  <c r="F839" i="3"/>
  <c r="F840" i="3"/>
  <c r="F841" i="3"/>
  <c r="F842" i="3"/>
  <c r="F843" i="3"/>
  <c r="F846" i="3"/>
  <c r="F847" i="3"/>
  <c r="F848" i="3"/>
  <c r="F849" i="3"/>
  <c r="F850" i="3"/>
  <c r="F851" i="3"/>
  <c r="F854" i="3"/>
  <c r="F855" i="3"/>
  <c r="F856" i="3"/>
  <c r="F857" i="3"/>
  <c r="F858" i="3"/>
  <c r="F859" i="3"/>
  <c r="F862" i="3"/>
  <c r="F864" i="3"/>
  <c r="F865" i="3"/>
  <c r="F866" i="3"/>
  <c r="F867" i="3"/>
  <c r="F869" i="3"/>
  <c r="F870" i="3"/>
  <c r="F871" i="3"/>
  <c r="F872" i="3"/>
  <c r="F873" i="3"/>
  <c r="F875" i="3"/>
  <c r="F878" i="3"/>
  <c r="F879" i="3"/>
  <c r="F880" i="3"/>
  <c r="F881" i="3"/>
  <c r="F883" i="3"/>
  <c r="F886" i="3"/>
  <c r="F887" i="3"/>
  <c r="F888" i="3"/>
  <c r="F889" i="3"/>
  <c r="F894" i="3"/>
  <c r="F895" i="3"/>
  <c r="F896" i="3"/>
  <c r="F897" i="3"/>
  <c r="F902" i="3"/>
  <c r="F903" i="3"/>
  <c r="F904" i="3"/>
  <c r="F905" i="3"/>
  <c r="F907" i="3"/>
  <c r="F911" i="3"/>
  <c r="F912" i="3"/>
  <c r="F913" i="3"/>
  <c r="F914" i="3"/>
  <c r="F915" i="3"/>
  <c r="H920" i="3"/>
  <c r="H922" i="3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8" i="2"/>
  <c r="G921" i="3"/>
  <c r="D921" i="3"/>
  <c r="D235" i="2"/>
  <c r="C235" i="2"/>
  <c r="E810" i="1"/>
  <c r="D810" i="1"/>
  <c r="E921" i="3" l="1"/>
  <c r="F921" i="3" s="1"/>
</calcChain>
</file>

<file path=xl/sharedStrings.xml><?xml version="1.0" encoding="utf-8"?>
<sst xmlns="http://schemas.openxmlformats.org/spreadsheetml/2006/main" count="3966" uniqueCount="1693">
  <si>
    <t>PREPARED 09/11/2024,</t>
  </si>
  <si>
    <t>16:22:33</t>
  </si>
  <si>
    <t>DETAIL</t>
  </si>
  <si>
    <t>TRIAL BALANCE</t>
  </si>
  <si>
    <t>PAGE</t>
  </si>
  <si>
    <t>PROGRAM: GM270L</t>
  </si>
  <si>
    <t>BURLINGTON ELECTRIC</t>
  </si>
  <si>
    <t>DEPARTMENT</t>
  </si>
  <si>
    <t>AS OF</t>
  </si>
  <si>
    <t>ACCOUNTING</t>
  </si>
  <si>
    <t>PERIOD</t>
  </si>
  <si>
    <t>13/2024</t>
  </si>
  <si>
    <t>------------------------------------------------------------------------------------------------------------------------------------</t>
  </si>
  <si>
    <t>FUND 101 BED-Operating</t>
  </si>
  <si>
    <t>DEBIT</t>
  </si>
  <si>
    <t>CREDIT</t>
  </si>
  <si>
    <t>ACCOUNT</t>
  </si>
  <si>
    <t>DESCRIPTION</t>
  </si>
  <si>
    <t>BALANCE</t>
  </si>
  <si>
    <t>0000-107.01-00</t>
  </si>
  <si>
    <t>Utility Plant / Constr. Work in Progress</t>
  </si>
  <si>
    <t>0000-108.31-00</t>
  </si>
  <si>
    <t>Accumulated Depreciation / Hydro-Struct/Imprvm</t>
  </si>
  <si>
    <t>0000-108.32-00</t>
  </si>
  <si>
    <t>Accumulated Depreciation / Hydro-Reservoirs/Dams/Wat</t>
  </si>
  <si>
    <t>0000-108.33-00</t>
  </si>
  <si>
    <t>Accumulated Depreciation / Hydro-Water Wheels/Turb/G</t>
  </si>
  <si>
    <t>0000-108.34-00</t>
  </si>
  <si>
    <t>Accumulated Depreciation / Hydro-Access Elect Equip</t>
  </si>
  <si>
    <t>0000-108.35-00</t>
  </si>
  <si>
    <t>Accumulated Depreciation / Hydro-Misc Plant Equip</t>
  </si>
  <si>
    <t>0000-108.36-00</t>
  </si>
  <si>
    <t>Accumulated Depreciation / Hydro-Roads/RR/Bridges</t>
  </si>
  <si>
    <t>0000-108.41-00</t>
  </si>
  <si>
    <t>Accumulated Depreciation / Other Prod-Struct/Imprvmt</t>
  </si>
  <si>
    <t>0000-108.41-10</t>
  </si>
  <si>
    <t>Other Prod-Struct/Imprvmt / Wind Turbine</t>
  </si>
  <si>
    <t>0000-108.41-20</t>
  </si>
  <si>
    <t>Other Prod-Struct/Imprvmt / Solar Facilities</t>
  </si>
  <si>
    <t>0000-108.42-00</t>
  </si>
  <si>
    <t>0000-108.43-00</t>
  </si>
  <si>
    <t>Accumulated Depreciation / Other Prod-Prime Movers</t>
  </si>
  <si>
    <t>0000-108.43-10</t>
  </si>
  <si>
    <t>Other Prod-Prime Movers / Wind Turbine</t>
  </si>
  <si>
    <t>0000-108.44-00</t>
  </si>
  <si>
    <t>Accumulated Depreciation / Other Prod-Generators</t>
  </si>
  <si>
    <t>0000-108.45-00</t>
  </si>
  <si>
    <t>Accumulated Depreciation / Other Prod-Access Elec Eq</t>
  </si>
  <si>
    <t>0000-108.51-00</t>
  </si>
  <si>
    <t>Accumulated Depreciation / Transm-Energy Storage Eqp</t>
  </si>
  <si>
    <t>0000-108.53-00</t>
  </si>
  <si>
    <t>Accumulated Depreciation / Transm-Station Equip</t>
  </si>
  <si>
    <t>0000-108.55-00</t>
  </si>
  <si>
    <t>Accumulated Depreciation / Transm-Poles &amp; Fixtur</t>
  </si>
  <si>
    <t>0000-108.56-00</t>
  </si>
  <si>
    <t>Accumulated Depreciation / Transm-O/H Cnduct/Dev</t>
  </si>
  <si>
    <t>0000-108.58-00</t>
  </si>
  <si>
    <t>Accumulated Depreciation / Transm-U/G Cnduct/Dev</t>
  </si>
  <si>
    <t>0000-108.59-00</t>
  </si>
  <si>
    <t>Accumulated Depreciation / Transm-Roads &amp; Trails</t>
  </si>
  <si>
    <t>0000-108.61-00</t>
  </si>
  <si>
    <t>Accumulated Depreciation / Distr-Struct/Imprvmt</t>
  </si>
  <si>
    <t>0000-108.62-00</t>
  </si>
  <si>
    <t>Accumulated Depreciation / Distr-Station Equip</t>
  </si>
  <si>
    <t>0000-108.64-00</t>
  </si>
  <si>
    <t>Accumulated Depreciation / Distr-Poles &amp; Fixtur</t>
  </si>
  <si>
    <t>0000-108.65-00</t>
  </si>
  <si>
    <t>Accumulated Depreciation / Distr-O/H Cnduct/Dev</t>
  </si>
  <si>
    <t>0000-108.66-00</t>
  </si>
  <si>
    <t>Accumulated Depreciation / Distr-U/G Conduit</t>
  </si>
  <si>
    <t>0000-108.67-00</t>
  </si>
  <si>
    <t>Accumulated Depreciation / Distr-U/G Cnduct/Dev</t>
  </si>
  <si>
    <t>0000-108.68-00</t>
  </si>
  <si>
    <t>Accumulated Depreciation / Distr-Line Transformers/C</t>
  </si>
  <si>
    <t>0000-108.69-00</t>
  </si>
  <si>
    <t>Accumulated Depreciation / Distr-Services</t>
  </si>
  <si>
    <t>0000-108.70-00</t>
  </si>
  <si>
    <t>Accumulated Depreciation / Distr-Meters</t>
  </si>
  <si>
    <t>0000-108.72-00</t>
  </si>
  <si>
    <t>Accumulated Depreciation / Distr-Lesd Prop/Cust Prem</t>
  </si>
  <si>
    <t>0000-108.73-00</t>
  </si>
  <si>
    <t>Accumulated Depreciation / Distr-Street Lighting</t>
  </si>
  <si>
    <t>0000-108.90-00</t>
  </si>
  <si>
    <t>Accumulated Depreciation / Genl Plt-Struct/Imprvmt</t>
  </si>
  <si>
    <t>0000-108.91-00</t>
  </si>
  <si>
    <t>Accumulated Depreciation / Genl Plt-Office Furn/Eq</t>
  </si>
  <si>
    <t>0000-108.92-00</t>
  </si>
  <si>
    <t>Accumulated Depreciation / Genl Plt-Transport Eq</t>
  </si>
  <si>
    <t>0000-108.93-00</t>
  </si>
  <si>
    <t>Accumulated Depreciation / Genl Plt-Stores Equip</t>
  </si>
  <si>
    <t>0000-108.94-00</t>
  </si>
  <si>
    <t>Accumulated Depreciation / Genl Plt-Tools/Shop Eq</t>
  </si>
  <si>
    <t>0000-108.95-00</t>
  </si>
  <si>
    <t>Accumulated Depreciation / Genl Plt-Laboratory Eq</t>
  </si>
  <si>
    <t>0000-108.97-00</t>
  </si>
  <si>
    <t>Accumulated Depreciation / Genl Plt-Communication Eq</t>
  </si>
  <si>
    <t>0000-108.98-00</t>
  </si>
  <si>
    <t>Accumulated Depreciation / Genl Plt-Misc Equip</t>
  </si>
  <si>
    <t>0000-111.30-00</t>
  </si>
  <si>
    <t>Accumulated Amortization / Intangible Plant</t>
  </si>
  <si>
    <t>0000-114.01-00</t>
  </si>
  <si>
    <t>Electric Plant Acquire / Adjustment Acct</t>
  </si>
  <si>
    <t>0000-123.02-00</t>
  </si>
  <si>
    <t>Investment in Assoc Co / VELCO-Class B Comm Stock</t>
  </si>
  <si>
    <t>0000-123.03-00</t>
  </si>
  <si>
    <t>Investment in Assoc Co / VELCO-Class C Prefer Stck</t>
  </si>
  <si>
    <t>0000-123.04-00</t>
  </si>
  <si>
    <t>Investment in Assoc Co / VELCO-Class C Comm Stock</t>
  </si>
  <si>
    <t>0000-123.05-00</t>
  </si>
  <si>
    <t>Investment in Assoc Co / Vt Transco LLC-Cl A Units</t>
  </si>
  <si>
    <t>0000-123.06-00</t>
  </si>
  <si>
    <t>Investment in Assoc Co / Vt Transco LLC-Cl B Units</t>
  </si>
  <si>
    <t>0000-125.32-00</t>
  </si>
  <si>
    <t>Sinking Funds /2014A Prin Holding-Zions</t>
  </si>
  <si>
    <t>0000-125.34-00</t>
  </si>
  <si>
    <t>Sinking Funds /2014B Prin Holding-Zions</t>
  </si>
  <si>
    <t>0000-125.36-00</t>
  </si>
  <si>
    <t>Sinking Funds /2017A Rev Bd Prin-Zions</t>
  </si>
  <si>
    <t>0000-125.37-00</t>
  </si>
  <si>
    <t>Sinking Funds /2017B Rev Bd Prin-Zions</t>
  </si>
  <si>
    <t>0000-128.02-00</t>
  </si>
  <si>
    <t>Other Special Funds / Renewal &amp; Replacement</t>
  </si>
  <si>
    <t>0000-128.21-00</t>
  </si>
  <si>
    <t>Other Special Funds / Debt Service Reserve-Cash</t>
  </si>
  <si>
    <t>0000-128.26-00</t>
  </si>
  <si>
    <t>Other Special Funds /2022A Construction Fund</t>
  </si>
  <si>
    <t>0000-128.31-00</t>
  </si>
  <si>
    <t>Other Special Funds / Solar on Schools</t>
  </si>
  <si>
    <t>0000-128.63-00</t>
  </si>
  <si>
    <t>Other Special Funds / Cash - RLF Loss Reserve</t>
  </si>
  <si>
    <t>0000-131.01-00</t>
  </si>
  <si>
    <t>Cash / Checking</t>
  </si>
  <si>
    <t>0000-131.04-00</t>
  </si>
  <si>
    <t>Cash / Payroll</t>
  </si>
  <si>
    <t>0000-131.09-00</t>
  </si>
  <si>
    <t>Cash / Cash on Hand</t>
  </si>
  <si>
    <t>0000-131.10-00</t>
  </si>
  <si>
    <t>Cash / KeyBank Deposit Account</t>
  </si>
  <si>
    <t>0000-131.62-00</t>
  </si>
  <si>
    <t>Cash / RLF MMA Account</t>
  </si>
  <si>
    <t>0000-131.64-00</t>
  </si>
  <si>
    <t>Cash / EDA RLF2 Checking Account</t>
  </si>
  <si>
    <t>0000-132.34-00</t>
  </si>
  <si>
    <t>Interest Special Deposits /2014A Hold Fd-Int-Zions</t>
  </si>
  <si>
    <t>0000-132.35-00</t>
  </si>
  <si>
    <t>Interest Special Deposits /2014B Hold Fd-Int-Zions</t>
  </si>
  <si>
    <t>0000-132.36-00</t>
  </si>
  <si>
    <t>Interest Special Deposits /2017A Rev Bd Int-Zions</t>
  </si>
  <si>
    <t>0000-132.37-00</t>
  </si>
  <si>
    <t>Interest Special Deposits /2017B Rev Bd Int-Zions</t>
  </si>
  <si>
    <t>0000-132.39-00</t>
  </si>
  <si>
    <t>Interest Special Deposits /2022A Rev Bd Int -Zions</t>
  </si>
  <si>
    <t>0000-135.01-00</t>
  </si>
  <si>
    <t>Working Funds / Petty Cash</t>
  </si>
  <si>
    <t>0000-135.02-00</t>
  </si>
  <si>
    <t>Working Funds / Cashiers</t>
  </si>
  <si>
    <t>0000-136.01-00</t>
  </si>
  <si>
    <t>Temp Cash Investment / Money Mrkt-TDBank</t>
  </si>
  <si>
    <t>0000-136.02-00</t>
  </si>
  <si>
    <t>Temp Cash Investment / Money Mkt-GOB-TDBank</t>
  </si>
  <si>
    <t>0000-136.03-00</t>
  </si>
  <si>
    <t>Temp Cash Investment / CDs - Key Bank</t>
  </si>
  <si>
    <t>0000-142.01-00</t>
  </si>
  <si>
    <t>Customer Accts Receivable / Residential (RS RT RW)</t>
  </si>
  <si>
    <t>0000-142.02-00</t>
  </si>
  <si>
    <t>Customer Accts Receivable / Small General (SG ST)</t>
  </si>
  <si>
    <t>0000-142.03-00</t>
  </si>
  <si>
    <t>Customer Accts Receivable / Large General (LG LT L1)</t>
  </si>
  <si>
    <t>0000-142.04-00</t>
  </si>
  <si>
    <t>Customer Accts Receivable / Street Lighting (SL)</t>
  </si>
  <si>
    <t>0000-142.05-00</t>
  </si>
  <si>
    <t>Customer Accts Receivable / Primary (PS PT P1)</t>
  </si>
  <si>
    <t>0000-142.20-00</t>
  </si>
  <si>
    <t>Customer Accts Receivable / Materials &amp; Labor</t>
  </si>
  <si>
    <t>0000-142.21-00</t>
  </si>
  <si>
    <t>Customer Accts Receivable / Customer Service Fees</t>
  </si>
  <si>
    <t>0000-142.22-00</t>
  </si>
  <si>
    <t>Customer Accts Receivable / Billing Service Fees</t>
  </si>
  <si>
    <t>0000-142.40-00</t>
  </si>
  <si>
    <t>Customer Accts Receivable / Construction Projects</t>
  </si>
  <si>
    <t>0000-142.41-00</t>
  </si>
  <si>
    <t>Customer Accts Receivable / Allowance - Doubtful Acct</t>
  </si>
  <si>
    <t>0000-142.75-00</t>
  </si>
  <si>
    <t>Customer Accts Receivable / Warmth Program</t>
  </si>
  <si>
    <t>0000-142.81-00</t>
  </si>
  <si>
    <t>Customer Accts Receivable / Cust Accts Rec RLF Loans</t>
  </si>
  <si>
    <t>0000-142.82-00</t>
  </si>
  <si>
    <t>Customer Accts Receivable / Cust Accts Rec PACE ST</t>
  </si>
  <si>
    <t>0000-142.83-00</t>
  </si>
  <si>
    <t>Customer Accts Receivable / EDA RLF2 Loan</t>
  </si>
  <si>
    <t>0000-142.89-00</t>
  </si>
  <si>
    <t>Customer Accts Receivable / Sales Tax-Work Order</t>
  </si>
  <si>
    <t>0000-142.90-00</t>
  </si>
  <si>
    <t>Customer Accts Receivable / Sales Taxes</t>
  </si>
  <si>
    <t>0000-142.91-00</t>
  </si>
  <si>
    <t>Customer Accts Receivable / Tariff Adjustments</t>
  </si>
  <si>
    <t>0000-142.92-00</t>
  </si>
  <si>
    <t>Customer Accts Receivable / DSM Energy Efficiency Chg</t>
  </si>
  <si>
    <t>0000-142.93-00</t>
  </si>
  <si>
    <t>Customer Accts Receivable / Tariff Adjustment 5.5%</t>
  </si>
  <si>
    <t>0000-142.94-00</t>
  </si>
  <si>
    <t>Customer Accts Receivable / Franchise Fee-Non Payer</t>
  </si>
  <si>
    <t>0000-142.95-00</t>
  </si>
  <si>
    <t>Customer Accts Receivable / Franchise Fee</t>
  </si>
  <si>
    <t>0000-142.96-00</t>
  </si>
  <si>
    <t>Customer Accts Receivable / Franchise Fee-Work Orders</t>
  </si>
  <si>
    <t>0000-142.97-00</t>
  </si>
  <si>
    <t>Customer Accts Receivable / Discounts &amp; Liens</t>
  </si>
  <si>
    <t>0000-142.98-00</t>
  </si>
  <si>
    <t>Customer Accts Receivable / Late Payment Fee</t>
  </si>
  <si>
    <t>0000-142.99-00</t>
  </si>
  <si>
    <t>Customer Accts Receivable / Credit Balances</t>
  </si>
  <si>
    <t>0000-143.03-00</t>
  </si>
  <si>
    <t>Other Accounts Receivable / Health &amp; Safety Program</t>
  </si>
  <si>
    <t>0000-143.05-00</t>
  </si>
  <si>
    <t>Other Accounts Receivable / Miscellaneous</t>
  </si>
  <si>
    <t>0000-143.14-00</t>
  </si>
  <si>
    <t>Other Accounts Receivable / EEU-Fiscal Agent</t>
  </si>
  <si>
    <t>0000-143.16-00</t>
  </si>
  <si>
    <t>Other Accounts Receivable / McN J.O./Rec Management</t>
  </si>
  <si>
    <t>0000-143.20-00</t>
  </si>
  <si>
    <t>Other Accounts Receivable / State of VT EV Rebate</t>
  </si>
  <si>
    <t>0000-143.21-00</t>
  </si>
  <si>
    <t>Other Accounts Receivable / Leased Lights</t>
  </si>
  <si>
    <t>0000-143.99-00</t>
  </si>
  <si>
    <t>Other Accounts Receivable / Joint Owners</t>
  </si>
  <si>
    <t>0000-144.01-00</t>
  </si>
  <si>
    <t>Reserve on Uncollect Acct / Utility Customers</t>
  </si>
  <si>
    <t>0000-146.50-00</t>
  </si>
  <si>
    <t>Accts Rec From Assoc Comp / McNeil</t>
  </si>
  <si>
    <t>0000-151.10-00</t>
  </si>
  <si>
    <t>Fuel Inventory / Oil</t>
  </si>
  <si>
    <t>0000-154.01-00</t>
  </si>
  <si>
    <t>Plant Material &amp; Supplies / Regular Stock</t>
  </si>
  <si>
    <t>0000-154.03-00</t>
  </si>
  <si>
    <t>Plant Material &amp; Supplies / Emergency Stock</t>
  </si>
  <si>
    <t>0000-154.04-00</t>
  </si>
  <si>
    <t>Plant Material &amp; Supplies / Winooski One Inventory</t>
  </si>
  <si>
    <t>0000-154.05-00</t>
  </si>
  <si>
    <t>Plant Material &amp; Supplies / Solar Facility</t>
  </si>
  <si>
    <t>0000-163.01-00</t>
  </si>
  <si>
    <t>Stores Exp / Undistributed</t>
  </si>
  <si>
    <t>0000-163.02-00</t>
  </si>
  <si>
    <t>Stores Exp / Contra-Allocation Credits</t>
  </si>
  <si>
    <t>0000-165.04-00</t>
  </si>
  <si>
    <t>Prepayments / Moody's Investor Service</t>
  </si>
  <si>
    <t>0000-165.12-00</t>
  </si>
  <si>
    <t>Prepayments / Boiler &amp; Machinery Ins</t>
  </si>
  <si>
    <t>0000-165.13-00</t>
  </si>
  <si>
    <t>Prepayments / Excess Liability Ins</t>
  </si>
  <si>
    <t>0000-165.14-00</t>
  </si>
  <si>
    <t>Prepayments / Primary Liability Ins</t>
  </si>
  <si>
    <t>0000-165.21-00</t>
  </si>
  <si>
    <t>Prepayments / Agency Commission</t>
  </si>
  <si>
    <t>0000-165.23-00</t>
  </si>
  <si>
    <t>Prepayments / Cyberliabil/Network Sec</t>
  </si>
  <si>
    <t>0000-165.25-00</t>
  </si>
  <si>
    <t>Prepayments / SPS VAR, LLC</t>
  </si>
  <si>
    <t>0000-165.27-00</t>
  </si>
  <si>
    <t>Prepayments / Group Travel Insurance</t>
  </si>
  <si>
    <t>0000-165.33-00</t>
  </si>
  <si>
    <t>Prepayments / Superion, LLC</t>
  </si>
  <si>
    <t>0000-165.36-00</t>
  </si>
  <si>
    <t>Prepayments / Cyme-Engineering Software</t>
  </si>
  <si>
    <t>0000-165.37-00</t>
  </si>
  <si>
    <t>Prepayments / Ormsby's software</t>
  </si>
  <si>
    <t>0000-165.39-00</t>
  </si>
  <si>
    <t>Prepayments / Harris</t>
  </si>
  <si>
    <t>0000-165.48-00</t>
  </si>
  <si>
    <t>Prepayments / Postage</t>
  </si>
  <si>
    <t>0000-165.52-00</t>
  </si>
  <si>
    <t>Prepayments / Trustee Fee-17A&amp;B RevBd</t>
  </si>
  <si>
    <t>0000-165.64-00</t>
  </si>
  <si>
    <t>Prepayments / FastSpring</t>
  </si>
  <si>
    <t>0000-165.71-00</t>
  </si>
  <si>
    <t>Prepayments / Itron - Certicom/Radio</t>
  </si>
  <si>
    <t>0000-165.78-00</t>
  </si>
  <si>
    <t>Prepayments / Trustee Fee2014A</t>
  </si>
  <si>
    <t>0000-165.79-00</t>
  </si>
  <si>
    <t>Prepayments / Railroad Protective Ins.</t>
  </si>
  <si>
    <t>0000-165.80-00</t>
  </si>
  <si>
    <t>Prepayments / Trustee Fee2014B</t>
  </si>
  <si>
    <t>0000-165.89-00</t>
  </si>
  <si>
    <t>Prepayments / CDVS - Shorecare Support</t>
  </si>
  <si>
    <t>0000-165.91-00</t>
  </si>
  <si>
    <t>Prepayments / Chargepoint</t>
  </si>
  <si>
    <t>0000-165.97-00</t>
  </si>
  <si>
    <t>Prepayments / EV Financing Program</t>
  </si>
  <si>
    <t>0000-165.99-00</t>
  </si>
  <si>
    <t>Prepayments / Miscellaneous</t>
  </si>
  <si>
    <t>0000-171.02-00</t>
  </si>
  <si>
    <t>Interest &amp; Dividend Rec / Dividends (Stocks)</t>
  </si>
  <si>
    <t>0000-171.04-00</t>
  </si>
  <si>
    <t>Interest &amp; Dividend Rec / Debt Service Reserve</t>
  </si>
  <si>
    <t>0000-171.25-00</t>
  </si>
  <si>
    <t>Interest &amp; Dividend Rec / Construction Fund2022</t>
  </si>
  <si>
    <t>0000-171.33-00</t>
  </si>
  <si>
    <t>Interest &amp; Dividend Rec / Certificate of Deposits</t>
  </si>
  <si>
    <t>0000-173.01-00</t>
  </si>
  <si>
    <t>Accrued Utility Revenues / Residential</t>
  </si>
  <si>
    <t>0000-173.02-00</t>
  </si>
  <si>
    <t>Accrued Utility Revenues / Small General</t>
  </si>
  <si>
    <t>0000-173.03-00</t>
  </si>
  <si>
    <t>Accrued Utility Revenues / Large General</t>
  </si>
  <si>
    <t>0000-173.04-00</t>
  </si>
  <si>
    <t>Accrued Utility Revenues / Primary</t>
  </si>
  <si>
    <t>0000-173.20-00</t>
  </si>
  <si>
    <t>Accrued Utility Revenues / Jobbing</t>
  </si>
  <si>
    <t>0000-174.01-00</t>
  </si>
  <si>
    <t>Misc. Current Assets / Security Dep. - Utilitec</t>
  </si>
  <si>
    <t>0000-182.30-00</t>
  </si>
  <si>
    <t>Misc Deferred / Other Regulatory Assets</t>
  </si>
  <si>
    <t>0000-186.09-00</t>
  </si>
  <si>
    <t>Misc Deferred Debits / Depreciation Expense</t>
  </si>
  <si>
    <t>0000-186.16-00</t>
  </si>
  <si>
    <t>Misc Deferred Debits / Tier 1 REC Inventory</t>
  </si>
  <si>
    <t>0000-186.17-00</t>
  </si>
  <si>
    <t>Misc Deferred Debits / Tier 3 Credit Inventory</t>
  </si>
  <si>
    <t>0000-186.80-00</t>
  </si>
  <si>
    <t>Misc Deferred Debits / GASB 68 Pension Exp</t>
  </si>
  <si>
    <t>0000-186.80-01</t>
  </si>
  <si>
    <t>GASB 68 Pension Expense/Proportionate Share</t>
  </si>
  <si>
    <t>0000-186.80-02</t>
  </si>
  <si>
    <t>GASB 68 Pension Expense/OPEB Outflow of Resources</t>
  </si>
  <si>
    <t>0000-189.19-00</t>
  </si>
  <si>
    <t>Defd Loss on Adv Refundg /#2016 GO Bond</t>
  </si>
  <si>
    <t>0000-190.03-00</t>
  </si>
  <si>
    <t>Transfer From Operating / ARRA</t>
  </si>
  <si>
    <t>0000-190.07-00</t>
  </si>
  <si>
    <t>Transfer From Operating / Highgate</t>
  </si>
  <si>
    <t>0000-190.50-00</t>
  </si>
  <si>
    <t>Transfer From Operating / McNeil</t>
  </si>
  <si>
    <t>0000-193.01-00</t>
  </si>
  <si>
    <t>Transfer to Others / Operating</t>
  </si>
  <si>
    <t>0000-216.01-00</t>
  </si>
  <si>
    <t>Capitalization / Retained Earnings</t>
  </si>
  <si>
    <t>0000-216.02-00</t>
  </si>
  <si>
    <t>Capitalization / Retained Earnings-Curr Yr</t>
  </si>
  <si>
    <t>0000-219.45-00</t>
  </si>
  <si>
    <t>Current Maturities / G.O.Bond-Cap Improv2011B</t>
  </si>
  <si>
    <t>0000-219.46-03</t>
  </si>
  <si>
    <t>Current Maturities / GO Bond-Cap Improv2012B</t>
  </si>
  <si>
    <t>0000-219.46-05</t>
  </si>
  <si>
    <t>Current Maturities / GOB Bond Cap Imprv#2014</t>
  </si>
  <si>
    <t>0000-219.46-07</t>
  </si>
  <si>
    <t>Current Maturities / GO Bond Cap Imprv#2016A</t>
  </si>
  <si>
    <t>0000-219.46-08</t>
  </si>
  <si>
    <t>Current Maturities / GO Bond Cap Impr#2016B</t>
  </si>
  <si>
    <t>0000-219.46-09</t>
  </si>
  <si>
    <t>Current Maturities / G.O. Bond-Cap Imp2016C</t>
  </si>
  <si>
    <t>0000-219.46-10</t>
  </si>
  <si>
    <t>Current Maturities / G.O. Bond-Cap Imp2016D</t>
  </si>
  <si>
    <t>0000-219.46-11</t>
  </si>
  <si>
    <t>Current Maturities / G.O. Bond-Cap Imp2017C</t>
  </si>
  <si>
    <t>0000-219.46-12</t>
  </si>
  <si>
    <t>Current Maturities / G.O. Bond-Cap Imp2018B</t>
  </si>
  <si>
    <t>0000-219.46-13</t>
  </si>
  <si>
    <t>Current Maturities / G.O. Bond-Cap Imp2019A</t>
  </si>
  <si>
    <t>0000-219.46-14</t>
  </si>
  <si>
    <t>Current Maturities / G.O. Bond-Cap Imp2019C</t>
  </si>
  <si>
    <t>0000-219.46-16</t>
  </si>
  <si>
    <t>Current Maturities / Cap Imp2021A</t>
  </si>
  <si>
    <t>0000-219.46-17</t>
  </si>
  <si>
    <t>Current Maturities / G.O. BAN2022 refunding</t>
  </si>
  <si>
    <t>0000-219.46-18</t>
  </si>
  <si>
    <t>Current Maturities / G.O. Bond-Cap Imp2022A</t>
  </si>
  <si>
    <t>0000-219.46-19</t>
  </si>
  <si>
    <t>Current Maturities / G.O.Bond-Cap Imp2023A</t>
  </si>
  <si>
    <t>0000-219.57-01</t>
  </si>
  <si>
    <t>Current Maturities / Revenue Bond2014A</t>
  </si>
  <si>
    <t>0000-219.57-02</t>
  </si>
  <si>
    <t>Current Maturities / Revenue Bond2014B</t>
  </si>
  <si>
    <t>0000-219.57-03</t>
  </si>
  <si>
    <t>Current Maturities / Revenue Bond2017A</t>
  </si>
  <si>
    <t>0000-219.57-04</t>
  </si>
  <si>
    <t>Current Maturities / Revenue Bond2017B</t>
  </si>
  <si>
    <t>0000-221.45-00</t>
  </si>
  <si>
    <t>Long Term Bonds / G.O.B.-Cap Improv2011B</t>
  </si>
  <si>
    <t>0000-221.46-03</t>
  </si>
  <si>
    <t>Long Term Bonds / GO Bond-Cap Improv2012B</t>
  </si>
  <si>
    <t>0000-221.46-05</t>
  </si>
  <si>
    <t>Long Term Bonds / GO Bond Cap Imprv#2014</t>
  </si>
  <si>
    <t>0000-221.46-07</t>
  </si>
  <si>
    <t>Long Term Bonds / GO Bond Cap Imprv#2016</t>
  </si>
  <si>
    <t>0000-221.46-08</t>
  </si>
  <si>
    <t>Long Term Bonds / GO Bond Cap Imprv#2016B</t>
  </si>
  <si>
    <t>0000-221.46-09</t>
  </si>
  <si>
    <t>Long Term Bonds / G.O. Bond-Cap Imp2016C</t>
  </si>
  <si>
    <t>0000-221.46-10</t>
  </si>
  <si>
    <t>Long Term Bonds / G.O. Bond-Cap Imp2016D</t>
  </si>
  <si>
    <t>0000-221.46-11</t>
  </si>
  <si>
    <t>Long Term Bonds / G.O. Bond-Cap Imp2017C</t>
  </si>
  <si>
    <t>0000-221.46-12</t>
  </si>
  <si>
    <t>Long Term Bonds / G.O. Bond-Cap Imp2018B</t>
  </si>
  <si>
    <t>0000-221.46-13</t>
  </si>
  <si>
    <t>Long Term Bonds / G.O. Bond-Cap Imp2019A</t>
  </si>
  <si>
    <t>0000-221.46-14</t>
  </si>
  <si>
    <t>Long Term Bonds / G.O. Bond-Cap Imp2019C</t>
  </si>
  <si>
    <t>0000-221.46-15</t>
  </si>
  <si>
    <t>Long Term Bonds / G.O.Bond-Cap Imp'2021A</t>
  </si>
  <si>
    <t>0000-221.46-17</t>
  </si>
  <si>
    <t>Long Term Bonds / G.O. BAN2022 refunding</t>
  </si>
  <si>
    <t>0000-221.46-18</t>
  </si>
  <si>
    <t>Long Term Bonds / G.O.Bond-Cap Imp2022A</t>
  </si>
  <si>
    <t>0000-221.46-19</t>
  </si>
  <si>
    <t>Long Term Bonds / G.O.Bond-Cap Imp2023A</t>
  </si>
  <si>
    <t>0000-221.57-01</t>
  </si>
  <si>
    <t>Long Term Bonds / Revenue Bond2014A</t>
  </si>
  <si>
    <t>0000-221.57-03</t>
  </si>
  <si>
    <t>Long Term Bonds / Revenue Bond2017A</t>
  </si>
  <si>
    <t>0000-221.57-04</t>
  </si>
  <si>
    <t>Long Term Bonds / Revenue Bond2017B</t>
  </si>
  <si>
    <t>0000-221.57-05</t>
  </si>
  <si>
    <t>Long Term Bonds /2022A Rev Bond</t>
  </si>
  <si>
    <t>0000-225.42-00</t>
  </si>
  <si>
    <t>Unamort Premium-LT Debt / G.O.Bond-Cap Improv2011B</t>
  </si>
  <si>
    <t>0000-225.43-06</t>
  </si>
  <si>
    <t>Unamort Premium-LT Debt / GO Bond Cap Imprv#2016A</t>
  </si>
  <si>
    <t>0000-225.43-07</t>
  </si>
  <si>
    <t>Unamort Premium-LT Debt / GO Bond Cap Imprv#2016B</t>
  </si>
  <si>
    <t>0000-225.43-08</t>
  </si>
  <si>
    <t>Unamort Premium-LT Debt / GO Bond Cap Imprv#2016C</t>
  </si>
  <si>
    <t>0000-225.43-09</t>
  </si>
  <si>
    <t>Unamort Premium-LT Debt / GO Bond Cap Imprv#2017C</t>
  </si>
  <si>
    <t>0000-225.43-10</t>
  </si>
  <si>
    <t>Unamort Premium-LT Debt / GO Bond Cap Imprv#2018B</t>
  </si>
  <si>
    <t>0000-225.43-11</t>
  </si>
  <si>
    <t>Unamort Premium-LT Debt / G.O.Bond Cap Imprv#2019A</t>
  </si>
  <si>
    <t>0000-225.43-12</t>
  </si>
  <si>
    <t>Unamort Premium-LT Debt / G.O.Bond Cap Imprv#2021A</t>
  </si>
  <si>
    <t>0000-225.43-13</t>
  </si>
  <si>
    <t>Unamort Premium-LT Debt / G.O.Bond Cap Imprv#2022A</t>
  </si>
  <si>
    <t>0000-225.43-14</t>
  </si>
  <si>
    <t>Unamort Premium-LT Debt / G.O. BAN2022 refunding</t>
  </si>
  <si>
    <t>0000-225.43-15</t>
  </si>
  <si>
    <t>Unamort Premium-LT Debt / G.O.Bond-Cap Imp2023A</t>
  </si>
  <si>
    <t>0000-225.57-01</t>
  </si>
  <si>
    <t>Unamort Premium-LT Debt / Revenue Bond2014A</t>
  </si>
  <si>
    <t>0000-225.57-02</t>
  </si>
  <si>
    <t>Unamort Premium-LT Debt / Revenue Bond2014B</t>
  </si>
  <si>
    <t>0000-225.57-04</t>
  </si>
  <si>
    <t>Unamort Premium-LT Debt /2022A Rev Bond</t>
  </si>
  <si>
    <t>0000-226.36-00</t>
  </si>
  <si>
    <t>Unamort Discount-LT Debt / G.O.Bond-Cap Imprv2016D</t>
  </si>
  <si>
    <t>0000-226.48-00</t>
  </si>
  <si>
    <t>Unamort Discount-LT Debt / Revenue Bond2017A</t>
  </si>
  <si>
    <t>0000-226.49-00</t>
  </si>
  <si>
    <t>Unamort Discount-LT Debt / G.O. Bond-Cap Impr2019C</t>
  </si>
  <si>
    <t>0000-227.07-00</t>
  </si>
  <si>
    <t>Capital Lease-Non Current / Key Bank Lease Finance</t>
  </si>
  <si>
    <t>0000-228.31-00</t>
  </si>
  <si>
    <t>Other Non Current Liab / Accum Prov-Comp Absences</t>
  </si>
  <si>
    <t>0000-228.33-00</t>
  </si>
  <si>
    <t>Other Non Current Liab / Accum Prov-FICA-Comp Absc</t>
  </si>
  <si>
    <t>0000-228.34-00</t>
  </si>
  <si>
    <t>Other Non Current Liab / Accum Prov-Pensions</t>
  </si>
  <si>
    <t>0000-228.50-00</t>
  </si>
  <si>
    <t>Other Non Current Liab / Net Pension Liability</t>
  </si>
  <si>
    <t>0000-228.51-00</t>
  </si>
  <si>
    <t>Other Non Current Liab / Other Post-Employment Ben</t>
  </si>
  <si>
    <t>0000-232.01-00</t>
  </si>
  <si>
    <t>Accounts Payable / A/P System</t>
  </si>
  <si>
    <t>0000-232.02-00</t>
  </si>
  <si>
    <t>Accounts Payable / Miscellaneous</t>
  </si>
  <si>
    <t>0000-232.04-00</t>
  </si>
  <si>
    <t>Accounts Payable / Retainage</t>
  </si>
  <si>
    <t>0000-232.13-00</t>
  </si>
  <si>
    <t>Accounts Payable / Purchased Power</t>
  </si>
  <si>
    <t>0000-232.14-00</t>
  </si>
  <si>
    <t>Accounts Payable / Highgate Billing</t>
  </si>
  <si>
    <t>0000-232.16-00</t>
  </si>
  <si>
    <t>Accounts Payable / Due to City of Burlington</t>
  </si>
  <si>
    <t>0000-234.05-00</t>
  </si>
  <si>
    <t>Intracompany Payables / BED-Optg to Others</t>
  </si>
  <si>
    <t>0000-236.05-00</t>
  </si>
  <si>
    <t>Taxes Accrued / Gross Revenue</t>
  </si>
  <si>
    <t>0000-236.07-00</t>
  </si>
  <si>
    <t>Taxes Accrued / Gross Receipts</t>
  </si>
  <si>
    <t>0000-236.09-00</t>
  </si>
  <si>
    <t>Taxes Accrued / Social Sec-Emplyr Match</t>
  </si>
  <si>
    <t>0000-237.45-00</t>
  </si>
  <si>
    <t>Interest Accrued / G.O.Bond-Cap Improv2011B</t>
  </si>
  <si>
    <t>0000-237.46-03</t>
  </si>
  <si>
    <t>Interest Accrued / GO Bond-Cap Imprv2012B</t>
  </si>
  <si>
    <t>0000-237.46-05</t>
  </si>
  <si>
    <t>Interest Accrued / GO Bond Cap Imprv#2014</t>
  </si>
  <si>
    <t>0000-237.46-07</t>
  </si>
  <si>
    <t>Interest Accrued / GO Bond#2016</t>
  </si>
  <si>
    <t>0000-237.46-08</t>
  </si>
  <si>
    <t>Interest Accrued / G.O. Bond-Cap Imp2016B</t>
  </si>
  <si>
    <t>0000-237.46-09</t>
  </si>
  <si>
    <t>Interest Accrued / G.O. Bond-Cap Imp2016C</t>
  </si>
  <si>
    <t>0000-237.46-10</t>
  </si>
  <si>
    <t>Interest Accrued / G.O. Bond-Cap Imp2016D</t>
  </si>
  <si>
    <t>0000-237.46-11</t>
  </si>
  <si>
    <t>Interest Accrued / G.O. Bond-Cap Imp2017C</t>
  </si>
  <si>
    <t>0000-237.46-12</t>
  </si>
  <si>
    <t>Interest Accrued / GO Bond Cap Imp2018B</t>
  </si>
  <si>
    <t>0000-237.46-13</t>
  </si>
  <si>
    <t>Interest Accrued / G.O. Bond-Cap Imp2019A</t>
  </si>
  <si>
    <t>0000-237.46-14</t>
  </si>
  <si>
    <t>Interest Accrued / G.O. Bond-Cap Imp2019C</t>
  </si>
  <si>
    <t>0000-237.46-15</t>
  </si>
  <si>
    <t>Interest Accrued / G.O.Bond-Cap Imp2021A</t>
  </si>
  <si>
    <t>0000-237.46-16</t>
  </si>
  <si>
    <t>Interest Accrued / G.O. BAN2022 refunding</t>
  </si>
  <si>
    <t>0000-237.46-17</t>
  </si>
  <si>
    <t>Interest Accrued / G.O. Bond-Cap Imp2022A</t>
  </si>
  <si>
    <t>0000-237.46-18</t>
  </si>
  <si>
    <t>Interest Accrued / G.O. Bond Cap Impr23A</t>
  </si>
  <si>
    <t>0000-237.57-01</t>
  </si>
  <si>
    <t>Interest Accrued / Revenue Bond2014A</t>
  </si>
  <si>
    <t>0000-237.57-02</t>
  </si>
  <si>
    <t>Interest Accrued / Revenue Bond2014B</t>
  </si>
  <si>
    <t>0000-237.57-03</t>
  </si>
  <si>
    <t>Interest Accrued / Revenue Bond2017A</t>
  </si>
  <si>
    <t>0000-237.57-04</t>
  </si>
  <si>
    <t>Interest Accrued / Revenue Bond2017B</t>
  </si>
  <si>
    <t>0000-237.57-05</t>
  </si>
  <si>
    <t>Interest Accrued / Revenue Bond2022A</t>
  </si>
  <si>
    <t>0000-237.58-00</t>
  </si>
  <si>
    <t>Interest Accrued / Moran Disposition</t>
  </si>
  <si>
    <t>0000-241.01-00</t>
  </si>
  <si>
    <t>Tax Collection Payable / Franchise Fee</t>
  </si>
  <si>
    <t>0000-241.02-00</t>
  </si>
  <si>
    <t>Tax Collection Payable / Franchise Fee on W.O.</t>
  </si>
  <si>
    <t>0000-241.03-00</t>
  </si>
  <si>
    <t>Tax Collection Payable / Sales Tax-State</t>
  </si>
  <si>
    <t>0000-241.05-00</t>
  </si>
  <si>
    <t>Tax Collection Payable / Sales Tax-(WO's) -</t>
  </si>
  <si>
    <t>0000-241.06-00</t>
  </si>
  <si>
    <t>Tax Collection Payable / Franchise Fee-Non Payers</t>
  </si>
  <si>
    <t>0000-241.07-00</t>
  </si>
  <si>
    <t>Tax Collection Payable / DSM Energy Efficiency Chg</t>
  </si>
  <si>
    <t>0000-241.08-00</t>
  </si>
  <si>
    <t>Tax Collection Payable / Sales Tax-City</t>
  </si>
  <si>
    <t>0000-241.09-00</t>
  </si>
  <si>
    <t>Tax Collection Payable / Sales Tax-(WO's)-City</t>
  </si>
  <si>
    <t>0000-241.10-00</t>
  </si>
  <si>
    <t>Tax Collection Payable / DSM-EEU-ISO-NE FCMODR Pmt</t>
  </si>
  <si>
    <t>0000-242.01-00</t>
  </si>
  <si>
    <t>Misc Current &amp; Accd Liab / Payroll</t>
  </si>
  <si>
    <t>0000-242.08-00</t>
  </si>
  <si>
    <t>Misc Current &amp; Accd Liab / Payroll Pension Exp</t>
  </si>
  <si>
    <t>0000-242.17-00</t>
  </si>
  <si>
    <t>Misc Current &amp; Accd Liab / Insur-Medical</t>
  </si>
  <si>
    <t>0000-242.18-00</t>
  </si>
  <si>
    <t>Misc Current &amp; Accd Liab / Insur-Dental</t>
  </si>
  <si>
    <t>0000-252.02-00</t>
  </si>
  <si>
    <t>Customer Advances / Line Extens &amp; Srv Upgrade</t>
  </si>
  <si>
    <t>0000-252.05-00</t>
  </si>
  <si>
    <t>Customer Advances / Interconnection Solar App</t>
  </si>
  <si>
    <t>0000-253.08-00</t>
  </si>
  <si>
    <t>Deferred Credits / Solar on Schools</t>
  </si>
  <si>
    <t>0000-253.21-00</t>
  </si>
  <si>
    <t>Deferred Credits / Unclaimed Cust Refunds</t>
  </si>
  <si>
    <t>0000-253.25-00</t>
  </si>
  <si>
    <t>Deferred Credits / District Energy Committee</t>
  </si>
  <si>
    <t>0000-253.27-00</t>
  </si>
  <si>
    <t>Deferred Credits / EnerNoc Pre-Payment</t>
  </si>
  <si>
    <t>0000-253.30-00</t>
  </si>
  <si>
    <t>Deferred Credits / EDA RLF Onbill</t>
  </si>
  <si>
    <t>0000-253.31-00</t>
  </si>
  <si>
    <t>Deferred Credits / Public Service Dept Grant</t>
  </si>
  <si>
    <t>0000-253.33-00</t>
  </si>
  <si>
    <t>Deferred Credits / Global Phil. Part. USDN G</t>
  </si>
  <si>
    <t>0000-253.35-00</t>
  </si>
  <si>
    <t>Deferred Credits / Global Phil. Part.Thermal</t>
  </si>
  <si>
    <t>0000-253.39-00</t>
  </si>
  <si>
    <t>Deferred Credits / VLITE / VT Energy Access</t>
  </si>
  <si>
    <t>0000-253.40-00</t>
  </si>
  <si>
    <t>Deferred Credits / INC Energy Literacy Proj.</t>
  </si>
  <si>
    <t>0000-253.48-00</t>
  </si>
  <si>
    <t>Deferred Credits / VLITE -</t>
  </si>
  <si>
    <t>0000-253.49-00</t>
  </si>
  <si>
    <t>Deferred Credits / Arrearage Program</t>
  </si>
  <si>
    <t>0000-253.60-00</t>
  </si>
  <si>
    <t>Deferred Credits / Proportionate Share</t>
  </si>
  <si>
    <t>0000-253.61-00</t>
  </si>
  <si>
    <t>Deferred Credits / OPEB Inflow of Resources</t>
  </si>
  <si>
    <t>0000-253.98-00</t>
  </si>
  <si>
    <t>Deferred Credits / Highgate -</t>
  </si>
  <si>
    <t>0000-292.07-00</t>
  </si>
  <si>
    <t>Transfers To Operating / Highgate</t>
  </si>
  <si>
    <t>0000-292.50-00</t>
  </si>
  <si>
    <t>Transfers To Operating / McNeil</t>
  </si>
  <si>
    <t>0000-293.01-00</t>
  </si>
  <si>
    <t>Transfers From Other Dept / Operating</t>
  </si>
  <si>
    <t>0000-303.01-00</t>
  </si>
  <si>
    <t>Intangible Plant / AS400 Software</t>
  </si>
  <si>
    <t>0000-303.02-00</t>
  </si>
  <si>
    <t>Intangible Plant / LAN Software</t>
  </si>
  <si>
    <t>0000-303.05-00</t>
  </si>
  <si>
    <t>Intangible Plant / Payroll/HR Software</t>
  </si>
  <si>
    <t>0000-303.06-00</t>
  </si>
  <si>
    <t>Intangible Plant / Purch/Inventory Software</t>
  </si>
  <si>
    <t>0000-303.07-00</t>
  </si>
  <si>
    <t>Intangible Plant / PC Software</t>
  </si>
  <si>
    <t>0000-303.08-00</t>
  </si>
  <si>
    <t>Intangible Plant / Other Software</t>
  </si>
  <si>
    <t>0000-303.09-00</t>
  </si>
  <si>
    <t>Intangible Plant / Software Imp &amp; Mgmt smart</t>
  </si>
  <si>
    <t>0000-303.10-00</t>
  </si>
  <si>
    <t>Intangible Plant / IT FORWARD MDM</t>
  </si>
  <si>
    <t>0000-330.01-00</t>
  </si>
  <si>
    <t>Hydro Power Plant / Land &amp; Rights</t>
  </si>
  <si>
    <t>0000-331.01-00</t>
  </si>
  <si>
    <t>Hydro Power Plant / Structures &amp; Improvement</t>
  </si>
  <si>
    <t>0000-332.01-00</t>
  </si>
  <si>
    <t>Hydro Power Plant / Reservoirs, Dams &amp; Water</t>
  </si>
  <si>
    <t>0000-333.01-00</t>
  </si>
  <si>
    <t>Hydro Power Plant / Water Wheels, Turb &amp; Gen</t>
  </si>
  <si>
    <t>0000-334.01-00</t>
  </si>
  <si>
    <t>Hydro Power Plant / Accessory Electric Equip</t>
  </si>
  <si>
    <t>0000-335.01-00</t>
  </si>
  <si>
    <t>Hydro Power Plant / Misc Power Plant Equip</t>
  </si>
  <si>
    <t>0000-336.01-00</t>
  </si>
  <si>
    <t>Hydro Power Plant / Roads, Railroads &amp; Bridge</t>
  </si>
  <si>
    <t>0000-340.01-00</t>
  </si>
  <si>
    <t>Other Production Plant / Land &amp; Rights</t>
  </si>
  <si>
    <t>0000-341.01-00</t>
  </si>
  <si>
    <t>Other Production Plant / Structures &amp; Improvmts</t>
  </si>
  <si>
    <t>0000-341.10-00</t>
  </si>
  <si>
    <t>Other Production Plant / Structure-Wind Turbine</t>
  </si>
  <si>
    <t>0000-341.20-00</t>
  </si>
  <si>
    <t>Other Production Plant / Structure-Solar Facilitie</t>
  </si>
  <si>
    <t>0000-342.01-00</t>
  </si>
  <si>
    <t>Other Production Plant / Fuel Hldr, Producers</t>
  </si>
  <si>
    <t>0000-343.01-00</t>
  </si>
  <si>
    <t>Other Production Plant / Prime Movers-A Jet</t>
  </si>
  <si>
    <t>0000-343.02-00</t>
  </si>
  <si>
    <t>Other Production Plant / Prime Movers-B Jet</t>
  </si>
  <si>
    <t>0000-343.03-00</t>
  </si>
  <si>
    <t>Other Production Plant / Prime Movers-Other</t>
  </si>
  <si>
    <t>0000-343.10-00</t>
  </si>
  <si>
    <t>Other Production Plant / Prime Movers-Wind Turbine</t>
  </si>
  <si>
    <t>0000-344.01-00</t>
  </si>
  <si>
    <t>Other Production Plant / Generators</t>
  </si>
  <si>
    <t>0000-345.01-00</t>
  </si>
  <si>
    <t>Other Production Plant / Access Elec Equip</t>
  </si>
  <si>
    <t>0000-350.01-00</t>
  </si>
  <si>
    <t>Transmission Plant / Land &amp; Land Rights</t>
  </si>
  <si>
    <t>0000-351.01-00</t>
  </si>
  <si>
    <t>Transmission Plant / Energy Storage / Equip.</t>
  </si>
  <si>
    <t>0000-353.01-00</t>
  </si>
  <si>
    <t>Transmission Plant / Station Eq-Lake St Sub</t>
  </si>
  <si>
    <t>0000-353.02-00</t>
  </si>
  <si>
    <t>Transmission Plant / Station Eq-East Ave Sub</t>
  </si>
  <si>
    <t>0000-353.04-00</t>
  </si>
  <si>
    <t>Transmission Plant / Station Eq-Other</t>
  </si>
  <si>
    <t>0000-355.01-00</t>
  </si>
  <si>
    <t>Transmission Plant / Poles &amp; Fixtures</t>
  </si>
  <si>
    <t>0000-356.01-00</t>
  </si>
  <si>
    <t>Transmission Plant / O/H Conduct/Devices</t>
  </si>
  <si>
    <t>0000-358.01-00</t>
  </si>
  <si>
    <t>Transmission Plant / U/G Conduct/Devices</t>
  </si>
  <si>
    <t>0000-359.01-00</t>
  </si>
  <si>
    <t>Transmission Plant / Roads &amp; Trails</t>
  </si>
  <si>
    <t>0000-360.01-00</t>
  </si>
  <si>
    <t>Distribution Plant / Land</t>
  </si>
  <si>
    <t>0000-360.02-00</t>
  </si>
  <si>
    <t>Distribution Plant / Land Rights</t>
  </si>
  <si>
    <t>0000-361.01-00</t>
  </si>
  <si>
    <t>Distribution Plant / Pine St-Technical Svcs</t>
  </si>
  <si>
    <t>0000-361.02-00</t>
  </si>
  <si>
    <t>Distribution Plant / Pine St-Tin Warehouse</t>
  </si>
  <si>
    <t>0000-361.03-00</t>
  </si>
  <si>
    <t>Distribution Plant / Substations</t>
  </si>
  <si>
    <t>0000-362.03-00</t>
  </si>
  <si>
    <t>Distribution Plant / Station Eq-East Ave Sub</t>
  </si>
  <si>
    <t>0000-362.04-00</t>
  </si>
  <si>
    <t>Distribution Plant / Station Eq-Queen City Sub</t>
  </si>
  <si>
    <t>0000-362.05-00</t>
  </si>
  <si>
    <t>Distribution Plant / Station Eq-SCADA &amp; Other</t>
  </si>
  <si>
    <t>0000-362.06-00</t>
  </si>
  <si>
    <t>Distribution Plant / Station Eq-McNeil</t>
  </si>
  <si>
    <t>0000-364.01-00</t>
  </si>
  <si>
    <t>Distribution Plant / Poles &amp; Fixtures</t>
  </si>
  <si>
    <t>0000-365.01-00</t>
  </si>
  <si>
    <t>Distribution Plant / O/H Conduct/Devices</t>
  </si>
  <si>
    <t>0000-366.01-00</t>
  </si>
  <si>
    <t>Distribution Plant / U/G Conduit</t>
  </si>
  <si>
    <t>0000-367.01-00</t>
  </si>
  <si>
    <t>Distribution Plant / U/G Conduct/Devices</t>
  </si>
  <si>
    <t>0000-368.01-00</t>
  </si>
  <si>
    <t>Distribution Plant / Line Transformers/Capacit</t>
  </si>
  <si>
    <t>0000-369.01-00</t>
  </si>
  <si>
    <t>Distribution Plant / Services</t>
  </si>
  <si>
    <t>0000-370.01-00</t>
  </si>
  <si>
    <t>Distribution Plant / Meters-Single Phase</t>
  </si>
  <si>
    <t>0000-370.02-00</t>
  </si>
  <si>
    <t>Distribution Plant / Meters-Three Phase</t>
  </si>
  <si>
    <t>0000-370.03-00</t>
  </si>
  <si>
    <t>Distribution Plant / Meters-Other</t>
  </si>
  <si>
    <t>0000-370.04-00</t>
  </si>
  <si>
    <t>Distribution Plant / Smart Meters Implem &amp; con</t>
  </si>
  <si>
    <t>0000-372.01-00</t>
  </si>
  <si>
    <t>Distribution Plant / Leasd Prop Cust-Lesd Lite</t>
  </si>
  <si>
    <t>0000-372.02-00</t>
  </si>
  <si>
    <t>Distribution Plant / Leasd Prop Cust -</t>
  </si>
  <si>
    <t>0000-373.01-00</t>
  </si>
  <si>
    <t>Distribution Plant / Street Lighting</t>
  </si>
  <si>
    <t>0000-389.98-00</t>
  </si>
  <si>
    <t>General Plant / Land &amp; Rights-Unalloc</t>
  </si>
  <si>
    <t>0000-390.01-00</t>
  </si>
  <si>
    <t>General Plant / Struct/Impr-Pine St Admin</t>
  </si>
  <si>
    <t>0000-391.01-00</t>
  </si>
  <si>
    <t>General Plant / Ofc Furn/Eq-Comptr AS400</t>
  </si>
  <si>
    <t>0000-391.02-00</t>
  </si>
  <si>
    <t>General Plant / Ofc Furn/Eq-Comptr LAN</t>
  </si>
  <si>
    <t>0000-391.03-00</t>
  </si>
  <si>
    <t>General Plant / Ofc Furn/Eq-Comptr PC's</t>
  </si>
  <si>
    <t>0000-391.04-00</t>
  </si>
  <si>
    <t>General Plant / Ofc Furn/Eq-Ofc Furn Mod</t>
  </si>
  <si>
    <t>0000-391.05-00</t>
  </si>
  <si>
    <t>General Plant / Ofc Furn/Eq-Ofc Furn Oth</t>
  </si>
  <si>
    <t>0000-391.06-00</t>
  </si>
  <si>
    <t>General Plant / Ofc Furn/Eq-Ofc Equip</t>
  </si>
  <si>
    <t>0000-391.91-00</t>
  </si>
  <si>
    <t>General Plant / Ofc Furn/Eq-Captl Lease</t>
  </si>
  <si>
    <t>0000-392.01-00</t>
  </si>
  <si>
    <t>General Plant / Transp Eq-Hvy Trk-LineVeh</t>
  </si>
  <si>
    <t>0000-392.02-00</t>
  </si>
  <si>
    <t>General Plant / Transp Eq-Hvy Trk-Other</t>
  </si>
  <si>
    <t>0000-392.03-00</t>
  </si>
  <si>
    <t>General Plant / Transp Eq-Large Vans</t>
  </si>
  <si>
    <t>0000-392.04-00</t>
  </si>
  <si>
    <t>General Plant / Transp Eq-Small Vans/Trk</t>
  </si>
  <si>
    <t>0000-392.05-00</t>
  </si>
  <si>
    <t>General Plant / Transp Eq-Autos</t>
  </si>
  <si>
    <t>0000-392.06-00</t>
  </si>
  <si>
    <t>General Plant / Transp Eq-Trailers</t>
  </si>
  <si>
    <t>0000-393.01-00</t>
  </si>
  <si>
    <t>General Plant / Stores Equipment</t>
  </si>
  <si>
    <t>0000-394.01-00</t>
  </si>
  <si>
    <t>General Plant / Tools/Shop Eq-Distr Tools</t>
  </si>
  <si>
    <t>0000-394.02-00</t>
  </si>
  <si>
    <t>General Plant / Tools/Shop Eq-Garag Tools</t>
  </si>
  <si>
    <t>0000-394.03-00</t>
  </si>
  <si>
    <t>General Plant / Tools/Shop Eq-Bldg Maint</t>
  </si>
  <si>
    <t>0000-394.04-00</t>
  </si>
  <si>
    <t>General Plant / Tools/Shop Eq-Shop Equip</t>
  </si>
  <si>
    <t>0000-395.01-00</t>
  </si>
  <si>
    <t>General Plant / Lab Equip-Meter Testing</t>
  </si>
  <si>
    <t>0000-395.02-00</t>
  </si>
  <si>
    <t>General Plant / Lab Equip-Other</t>
  </si>
  <si>
    <t>0000-397.01-00</t>
  </si>
  <si>
    <t>General Plant / Commun Eq-Telecommun</t>
  </si>
  <si>
    <t>0000-397.02-00</t>
  </si>
  <si>
    <t>General Plant / Commun Eq-SCADA</t>
  </si>
  <si>
    <t>0000-397.03-00</t>
  </si>
  <si>
    <t>General Plant / Commun Eq-Mobile Radios</t>
  </si>
  <si>
    <t>0000-397.04-00</t>
  </si>
  <si>
    <t>General Plant / Commun Eq-Other</t>
  </si>
  <si>
    <t>0000-398.01-00</t>
  </si>
  <si>
    <t>General Plant / Misc Equip-Kitchen</t>
  </si>
  <si>
    <t>0000-398.02-00</t>
  </si>
  <si>
    <t>General Plant / Misc Equip-Audio/Visual</t>
  </si>
  <si>
    <t>0000-398.03-00</t>
  </si>
  <si>
    <t>General Plant / Misc Equip-Other</t>
  </si>
  <si>
    <t>0000-403.01-00</t>
  </si>
  <si>
    <t>Depreciation Expense / Sinking Fund Accruals</t>
  </si>
  <si>
    <t>0000-403.31-00</t>
  </si>
  <si>
    <t>Depreciation Expense / Hydro-Struct/Imprvm</t>
  </si>
  <si>
    <t>0000-403.32-00</t>
  </si>
  <si>
    <t>Depreciation Expense / Hydro-Reservoir/Dams/Wate</t>
  </si>
  <si>
    <t>0000-403.33-00</t>
  </si>
  <si>
    <t>Depreciation Expense / Hydro-Water Wheels/Turb/G</t>
  </si>
  <si>
    <t>0000-403.34-00</t>
  </si>
  <si>
    <t>Depreciation Expense / Hydro-Access Elec Equip</t>
  </si>
  <si>
    <t>0000-403.35-00</t>
  </si>
  <si>
    <t>Depreciation Expense / Hydro-Misc Plant Equip</t>
  </si>
  <si>
    <t>0000-403.36-00</t>
  </si>
  <si>
    <t>Depreciation Expense / Hydro-Roads/RR/Bridges</t>
  </si>
  <si>
    <t>0000-403.41-00</t>
  </si>
  <si>
    <t>Depreciation Expense / Other Prod-Struct/Improv</t>
  </si>
  <si>
    <t>0000-403.41-11</t>
  </si>
  <si>
    <t>Other Prod-Struct/Improv / Wind Turbine</t>
  </si>
  <si>
    <t>0000-403.41-22</t>
  </si>
  <si>
    <t>Other Prod-Struct/Improv / Solar Facilities</t>
  </si>
  <si>
    <t>0000-403.43-00</t>
  </si>
  <si>
    <t>Depreciation Expense / Other Prod-Prime Movers</t>
  </si>
  <si>
    <t>0000-403.44-00</t>
  </si>
  <si>
    <t>Depreciation Expense / Other Prod-Generators</t>
  </si>
  <si>
    <t>0000-403.45-00</t>
  </si>
  <si>
    <t>Depreciation Expense / Other Prod-Access Elec Eq</t>
  </si>
  <si>
    <t>0000-403.51-00</t>
  </si>
  <si>
    <t>Depreciation Expense / Energy Storage EquipTrnsm</t>
  </si>
  <si>
    <t>0000-403.53-00</t>
  </si>
  <si>
    <t>Depreciation Expense / Transm-Station Equip</t>
  </si>
  <si>
    <t>0000-403.56-00</t>
  </si>
  <si>
    <t>Depreciation Expense / Transm-O/H Cond/Devices</t>
  </si>
  <si>
    <t>0000-403.59-00</t>
  </si>
  <si>
    <t>Depreciation Expense / Transm-Roads &amp; Trails</t>
  </si>
  <si>
    <t>0000-403.61-00</t>
  </si>
  <si>
    <t>Depreciation Expense / Distr-Struct/Improv</t>
  </si>
  <si>
    <t>0000-403.62-00</t>
  </si>
  <si>
    <t>Depreciation Expense / Distr-Station Equip</t>
  </si>
  <si>
    <t>0000-403.64-00</t>
  </si>
  <si>
    <t>Depreciation Expense / Distr-Poles &amp; Fixtures</t>
  </si>
  <si>
    <t>0000-403.65-00</t>
  </si>
  <si>
    <t>Depreciation Expense / Distr-O/H Cond/Devices</t>
  </si>
  <si>
    <t>0000-403.66-00</t>
  </si>
  <si>
    <t>Depreciation Expense / Distr-U/G Conduit</t>
  </si>
  <si>
    <t>0000-403.67-00</t>
  </si>
  <si>
    <t>Depreciation Expense / Distr-U/G Cond/Devices</t>
  </si>
  <si>
    <t>0000-403.68-00</t>
  </si>
  <si>
    <t>Depreciation Expense / Distr-Line Transformers</t>
  </si>
  <si>
    <t>0000-403.69-00</t>
  </si>
  <si>
    <t>Depreciation Expense / Distr-Services</t>
  </si>
  <si>
    <t>0000-403.70-00</t>
  </si>
  <si>
    <t>Depreciation Expense / Distr-Meters</t>
  </si>
  <si>
    <t>0000-403.72-00</t>
  </si>
  <si>
    <t>Depreciation Expense / Distr-Lead Prop Cust Prem</t>
  </si>
  <si>
    <t>0000-403.73-00</t>
  </si>
  <si>
    <t>Depreciation Expense / Distr-Street Lighting</t>
  </si>
  <si>
    <t>0000-403.90-00</t>
  </si>
  <si>
    <t>Depreciation Expense / Genl Plt-Struct/Imprvmt</t>
  </si>
  <si>
    <t>0000-403.91-00</t>
  </si>
  <si>
    <t>Depreciation Expense / Genl Plt-Office Furn/Eq</t>
  </si>
  <si>
    <t>0000-403.92-00</t>
  </si>
  <si>
    <t>Depreciation Expense / Genl Plt-Transport Eq</t>
  </si>
  <si>
    <t>0000-403.93-00</t>
  </si>
  <si>
    <t>Depreciation Expense / Genl Plt-Stores Equip</t>
  </si>
  <si>
    <t>0000-403.94-00</t>
  </si>
  <si>
    <t>Depreciation Expense / Genl Plt-Tools/Shop Eq</t>
  </si>
  <si>
    <t>0000-403.95-00</t>
  </si>
  <si>
    <t>Depreciation Expense / Genl Plt-Laboratory Eq</t>
  </si>
  <si>
    <t>0000-403.97-00</t>
  </si>
  <si>
    <t>Depreciation Expense / Genl Plt-Communication Eq</t>
  </si>
  <si>
    <t>0000-403.98-00</t>
  </si>
  <si>
    <t>Depreciation Expense / Genl Plt-Misc Equip</t>
  </si>
  <si>
    <t>0000-403.99-00</t>
  </si>
  <si>
    <t>Depreciation Expense / Straight Line Deferral</t>
  </si>
  <si>
    <t>0000-403.99-99</t>
  </si>
  <si>
    <t>Straight Line Deferral / Construction Bond Deferrl</t>
  </si>
  <si>
    <t>0000-405.01-00</t>
  </si>
  <si>
    <t>Amort of Intangible Plant / System Software</t>
  </si>
  <si>
    <t>0000-407.11-00</t>
  </si>
  <si>
    <t>Amort of Deferred Costs / Winooski</t>
  </si>
  <si>
    <t>0000-407.31-00</t>
  </si>
  <si>
    <t>Amort of Deferred Costs / Non-Cap. Labor</t>
  </si>
  <si>
    <t>0000-408.01-00</t>
  </si>
  <si>
    <t>Taxes / Contribution in Lieu</t>
  </si>
  <si>
    <t>0000-408.02-00</t>
  </si>
  <si>
    <t>Taxes / Gross Revenue-State of Vt</t>
  </si>
  <si>
    <t>0000-408.03-00</t>
  </si>
  <si>
    <t>Taxes / Social Security</t>
  </si>
  <si>
    <t>0000-408.04-00</t>
  </si>
  <si>
    <t>Taxes / Social Sec-O/H Alloc</t>
  </si>
  <si>
    <t>0000-408.07-00</t>
  </si>
  <si>
    <t>Taxes / Gross Receipt-State of Vt</t>
  </si>
  <si>
    <t>0000-408.09-00</t>
  </si>
  <si>
    <t>Taxes / Soc Sec-Accd Payroll</t>
  </si>
  <si>
    <t>0000-408.20-00</t>
  </si>
  <si>
    <t>Taxes / Property Tax Winooski One</t>
  </si>
  <si>
    <t>0000-408.99-00</t>
  </si>
  <si>
    <t>Taxes / Other Than Income-Alloc</t>
  </si>
  <si>
    <t>0000-411.70-00</t>
  </si>
  <si>
    <t>Disposition of Plant / Loss on Disposition-Optg</t>
  </si>
  <si>
    <t>0000-415.01-00</t>
  </si>
  <si>
    <t>Revenue From Merch/Jobbg / Receipts</t>
  </si>
  <si>
    <t>0000-419.01-00</t>
  </si>
  <si>
    <t>Interest Income / Checking/Savings</t>
  </si>
  <si>
    <t>0000-419.03-00</t>
  </si>
  <si>
    <t>Interest Income / Key Banc Capital Markets</t>
  </si>
  <si>
    <t>0000-419.04-00</t>
  </si>
  <si>
    <t>Interest Income / Debt Service Reserve</t>
  </si>
  <si>
    <t>0000-419.05-00</t>
  </si>
  <si>
    <t>Interest Income / Renewal &amp; Replacement</t>
  </si>
  <si>
    <t>0000-419.14-00</t>
  </si>
  <si>
    <t>Interest Income / VELCO-Stock Div-Common</t>
  </si>
  <si>
    <t>0000-419.15-00</t>
  </si>
  <si>
    <t>Interest Income / VELCO-Stock Div-Prefer</t>
  </si>
  <si>
    <t>0000-419.16-00</t>
  </si>
  <si>
    <t>Interest Income / Other VELCO/VTRANSCO</t>
  </si>
  <si>
    <t>0000-419.35-00</t>
  </si>
  <si>
    <t>Interest Income / Debt Svc Hold Fund-Zion</t>
  </si>
  <si>
    <t>0000-419.77-00</t>
  </si>
  <si>
    <t>Interest Income / Vt Transco LLC-Clas A Div</t>
  </si>
  <si>
    <t>0000-419.78-00</t>
  </si>
  <si>
    <t>Interest Income / Vt Transco LLC-Clas B Div</t>
  </si>
  <si>
    <t>0000-419.81-20</t>
  </si>
  <si>
    <t>Interest Income / RLF Cash Account</t>
  </si>
  <si>
    <t>0000-419.81-21</t>
  </si>
  <si>
    <t>Interest Income / EDA RLF2 Cash Acct</t>
  </si>
  <si>
    <t>0000-419.81-22</t>
  </si>
  <si>
    <t>Interest Income / EDA RLF2 Loans</t>
  </si>
  <si>
    <t>0000-419.82-10</t>
  </si>
  <si>
    <t>Interest Income / Cust Interest PACE Loan</t>
  </si>
  <si>
    <t>0000-421.01-00</t>
  </si>
  <si>
    <t>Misc Non-Operating Income / Operating</t>
  </si>
  <si>
    <t>0000-421.03-00</t>
  </si>
  <si>
    <t>Misc Non-Operating Income / VELCO Director</t>
  </si>
  <si>
    <t>0000-421.06-00</t>
  </si>
  <si>
    <t>Misc Non-Operating Income / Miscellaneous</t>
  </si>
  <si>
    <t>0000-421.08-00</t>
  </si>
  <si>
    <t>Misc Non-Operating Income / Unrealizd Gain on Investm</t>
  </si>
  <si>
    <t>0000-421.10-00</t>
  </si>
  <si>
    <t>Misc Non-Operating Income / Capital Contribution-CAFC</t>
  </si>
  <si>
    <t>0000-421.25-00</t>
  </si>
  <si>
    <t>Misc Non-Operating Income / Grant Proceeds</t>
  </si>
  <si>
    <t>0000-426.01-00</t>
  </si>
  <si>
    <t>Other Deductions / Donations</t>
  </si>
  <si>
    <t>0000-427.51-00</t>
  </si>
  <si>
    <t>Interest Expense / G.O.Bond-Cap Imprv-2011B</t>
  </si>
  <si>
    <t>0000-427.55-01</t>
  </si>
  <si>
    <t>Interest Expense / Revenue Bond2014A</t>
  </si>
  <si>
    <t>0000-427.55-02</t>
  </si>
  <si>
    <t>Interest Expense / Revenue Bond2014B</t>
  </si>
  <si>
    <t>0000-427.55-03</t>
  </si>
  <si>
    <t>Interest Expense / Revenue Bond2017A</t>
  </si>
  <si>
    <t>0000-427.55-04</t>
  </si>
  <si>
    <t>Interest Expense / Revenue Bond2017B</t>
  </si>
  <si>
    <t>0000-427.55-05</t>
  </si>
  <si>
    <t>Interest Expense / Revenue Bond2022A</t>
  </si>
  <si>
    <t>0000-427.59-03</t>
  </si>
  <si>
    <t>Interest Expense / G.O. Bond-Cap Imp2012B</t>
  </si>
  <si>
    <t>0000-427.59-06</t>
  </si>
  <si>
    <t>Interest Expense / G.O. Bond-Cap Imp2014</t>
  </si>
  <si>
    <t>0000-427.59-10</t>
  </si>
  <si>
    <t>Interest Expense / G.O. Bond-Cap Imp2016A</t>
  </si>
  <si>
    <t>0000-427.59-11</t>
  </si>
  <si>
    <t>Interest Expense / G.O. Bond-Cap Imp2016B</t>
  </si>
  <si>
    <t>0000-427.59-12</t>
  </si>
  <si>
    <t>Interest Expense / G.O. Bond-Cap Imp2016C</t>
  </si>
  <si>
    <t>0000-427.59-13</t>
  </si>
  <si>
    <t>Interest Expense / G.O. Bond-Cap Imp2016D</t>
  </si>
  <si>
    <t>0000-427.59-14</t>
  </si>
  <si>
    <t>Interest Expense / G.O. Bond Cap Impr.17</t>
  </si>
  <si>
    <t>0000-427.59-15</t>
  </si>
  <si>
    <t>Interest Expense / G.O. Bond Cap Impr.18</t>
  </si>
  <si>
    <t>0000-427.59-16</t>
  </si>
  <si>
    <t>Interest Expense / G.O. Bond Cap Impr.19A</t>
  </si>
  <si>
    <t>0000-427.59-17</t>
  </si>
  <si>
    <t>Interest Expense / G.O. Bond Cap Impr.19C</t>
  </si>
  <si>
    <t>0000-427.59-18</t>
  </si>
  <si>
    <t>Interest Expense / G.O. Bond Cap Impr.21A</t>
  </si>
  <si>
    <t>0000-427.59-21</t>
  </si>
  <si>
    <t>Interest Expense / G.O. Bond Cap Impr22A</t>
  </si>
  <si>
    <t>0000-427.59-22</t>
  </si>
  <si>
    <t>Interest Expense / G.O. BAN2022 refunding</t>
  </si>
  <si>
    <t>0000-427.59-23</t>
  </si>
  <si>
    <t>Interest Expense / G.O. Bond Cap Impr23A</t>
  </si>
  <si>
    <t>0000-427.61-00</t>
  </si>
  <si>
    <t>Interest Expense / Moran Disposition</t>
  </si>
  <si>
    <t>0000-428.10-34</t>
  </si>
  <si>
    <t>Amort Loss on Refunding / Amort Loss -Ref GOB 2016</t>
  </si>
  <si>
    <t>0000-428.30-02</t>
  </si>
  <si>
    <t>Amort Debt Discount / Rev Bond2017A</t>
  </si>
  <si>
    <t>0000-428.30-37</t>
  </si>
  <si>
    <t>Amort Debt Discount / Amort Debt Disc GOB2016D</t>
  </si>
  <si>
    <t>0000-428.30-38</t>
  </si>
  <si>
    <t>Amort Debt Discount / Amort Debt Disc GOB2019C</t>
  </si>
  <si>
    <t>0000-429.11-02</t>
  </si>
  <si>
    <t>Amort of Debt Premium / Revenue Bond2014A</t>
  </si>
  <si>
    <t>0000-429.12-02</t>
  </si>
  <si>
    <t>Amort of Debt Premium / Revenue Bond2014B</t>
  </si>
  <si>
    <t>0000-429.43-00</t>
  </si>
  <si>
    <t>Amort of Debt Premium / G O Bond-Cap Improv2011B</t>
  </si>
  <si>
    <t>0000-429.44-06</t>
  </si>
  <si>
    <t>Amort of Debt Premium / G.O. Bond Cap Imprv2016A</t>
  </si>
  <si>
    <t>0000-429.44-08</t>
  </si>
  <si>
    <t>Amort of Debt Premium / G.O. Bond Cap Imprv2016B</t>
  </si>
  <si>
    <t>0000-429.44-11</t>
  </si>
  <si>
    <t>Amort of Debt Premium / G.O. Bond Cap Imprv2017C</t>
  </si>
  <si>
    <t>0000-429.44-12</t>
  </si>
  <si>
    <t>Amort of Debt Premium / G.O. Bond Cap Imprv2018B</t>
  </si>
  <si>
    <t>0000-429.44-13</t>
  </si>
  <si>
    <t>Amort of Debt Premium / G.O. Bond Cap Imprv2016C</t>
  </si>
  <si>
    <t>0000-429.44-14</t>
  </si>
  <si>
    <t>Amort of Debt Premium / G.O. Bond Cap Imprv2019A</t>
  </si>
  <si>
    <t>0000-429.44-15</t>
  </si>
  <si>
    <t>Amort of Debt Premium / G.O. Bond Cap Imprv2021A</t>
  </si>
  <si>
    <t>0000-429.44-16</t>
  </si>
  <si>
    <t>Amort of Debt Premium / G.O. Bond Cap Impr2022A</t>
  </si>
  <si>
    <t>0000-431.25-00</t>
  </si>
  <si>
    <t>Other Interest Expense / Key Bank Lease Finance</t>
  </si>
  <si>
    <t>0000-440.13-00</t>
  </si>
  <si>
    <t>Residential Sales / Residential-Unbilled</t>
  </si>
  <si>
    <t>0000-440.16-00</t>
  </si>
  <si>
    <t>Residential Sales / Residential Sales (RS)</t>
  </si>
  <si>
    <t>0000-440.17-00</t>
  </si>
  <si>
    <t>Residential Sales / Residential Sales (RT)</t>
  </si>
  <si>
    <t>0000-440.19-00</t>
  </si>
  <si>
    <t>Residential Sales / Residential-Pwr Miser Cr</t>
  </si>
  <si>
    <t>0000-440.21-00</t>
  </si>
  <si>
    <t>Residential Sales / Low Income Discount Temp</t>
  </si>
  <si>
    <t>0000-440.25-00</t>
  </si>
  <si>
    <t>Residential Sales / Residen-Tariff Adjmt</t>
  </si>
  <si>
    <t>0000-440.26-00</t>
  </si>
  <si>
    <t>Residential Sales / Residen-Tariff Adjmt 5.5%</t>
  </si>
  <si>
    <t>0000-442.13-00</t>
  </si>
  <si>
    <t>Commercial/Industri Sales / Small General-Unbilled</t>
  </si>
  <si>
    <t>0000-442.16-00</t>
  </si>
  <si>
    <t>Commercial/Industri Sales / Small General-Billed (SG)</t>
  </si>
  <si>
    <t>0000-442.17-00</t>
  </si>
  <si>
    <t>Commercial/Industri Sales / Sm Gen TOU-Billed (ST)</t>
  </si>
  <si>
    <t>0000-442.19-00</t>
  </si>
  <si>
    <t>Commercial/Industri Sales / Sm Gen-Tariff Adjmt</t>
  </si>
  <si>
    <t>0000-442.20-00</t>
  </si>
  <si>
    <t>Commercial/Industri Sales / Sm Gen-Tariff Adjmt 5.5%</t>
  </si>
  <si>
    <t>0000-442.21-00</t>
  </si>
  <si>
    <t>Commercial/Industri Sales / Lg Gen-Tariff Adjmt 5.5%</t>
  </si>
  <si>
    <t>0000-442.22-00</t>
  </si>
  <si>
    <t>Commercial/Industri Sales / Lg Gen-Tariff Adjmt</t>
  </si>
  <si>
    <t>0000-442.23-00</t>
  </si>
  <si>
    <t>Commercial/Industri Sales / Large General-Unbilled</t>
  </si>
  <si>
    <t>0000-442.26-00</t>
  </si>
  <si>
    <t>Commercial/Industri Sales / Large General-Billed (LG)</t>
  </si>
  <si>
    <t>0000-442.27-00</t>
  </si>
  <si>
    <t>Commercial/Industri Sales / Lg Gen TOU-Billed (LT)</t>
  </si>
  <si>
    <t>0000-442.29-00</t>
  </si>
  <si>
    <t>Commercial/Industri Sales / Primary-Billed (PS)</t>
  </si>
  <si>
    <t>0000-442.33-00</t>
  </si>
  <si>
    <t>Commercial/Industri Sales / Primary-Unbilled</t>
  </si>
  <si>
    <t>0000-442.35-00</t>
  </si>
  <si>
    <t>Commercial/Industri Sales / Prim Gen-Tariff Adj</t>
  </si>
  <si>
    <t>0000-442.36-00</t>
  </si>
  <si>
    <t>Commercial/Industri Sales / Prim Gen-Tariff Adj 5.5%</t>
  </si>
  <si>
    <t>0000-444.01-00</t>
  </si>
  <si>
    <t>Public Str Lighting Sales / Street Lighting (SL)</t>
  </si>
  <si>
    <t>0000-449.01-00</t>
  </si>
  <si>
    <t>Other Sales / Private Area Lighting</t>
  </si>
  <si>
    <t>0000-450.01-00</t>
  </si>
  <si>
    <t>Forfeited Discounts / Late Payment Fee</t>
  </si>
  <si>
    <t>0000-451.01-00</t>
  </si>
  <si>
    <t>Misc Service Revenues / Initial Service Fee</t>
  </si>
  <si>
    <t>0000-451.02-00</t>
  </si>
  <si>
    <t>Misc Service Revenues / Reconnection Fee</t>
  </si>
  <si>
    <t>0000-451.06-00</t>
  </si>
  <si>
    <t>Misc Service Revenues / Solar/Grid Meter Fees</t>
  </si>
  <si>
    <t>0000-451.10-00</t>
  </si>
  <si>
    <t>Misc Service Revenues / Returned Check Fee</t>
  </si>
  <si>
    <t>0000-451.20-00</t>
  </si>
  <si>
    <t>Misc Service Revenues / Mtr Rem/Rpl for Siding</t>
  </si>
  <si>
    <t>0000-454.02-00</t>
  </si>
  <si>
    <t>Rent From Electric Prop / Pole Attachments</t>
  </si>
  <si>
    <t>0000-454.07-00</t>
  </si>
  <si>
    <t>Rent From Electric Prop / Conduit Rental</t>
  </si>
  <si>
    <t>0000-456.03-00</t>
  </si>
  <si>
    <t>Other Electric Revenues / Miscellaneous</t>
  </si>
  <si>
    <t>0000-456.13-00</t>
  </si>
  <si>
    <t>Other Electric Revenues / EEU Program Cost Reimburs</t>
  </si>
  <si>
    <t>0000-456.16-00</t>
  </si>
  <si>
    <t>Other Electric Revenues / Winooski One Water Sales</t>
  </si>
  <si>
    <t>0000-456.17-00</t>
  </si>
  <si>
    <t>Other Electric Revenues / Win</t>
  </si>
  <si>
    <t>0000-456.50-00</t>
  </si>
  <si>
    <t>Other Electric Revenues / Renew Engy Credit-McNeil</t>
  </si>
  <si>
    <t>0000-456.51-00</t>
  </si>
  <si>
    <t>Other Electric Revenues / Renew Engy Credit-Wind</t>
  </si>
  <si>
    <t>0000-456.52-00</t>
  </si>
  <si>
    <t>Other Electric Revenues / Renew Engy Credit-Hydro</t>
  </si>
  <si>
    <t>0000-456.54-00</t>
  </si>
  <si>
    <t>Other Electric Revenues / Renew Engy Credit Solar</t>
  </si>
  <si>
    <t>0000-457.01-00</t>
  </si>
  <si>
    <t>Revenue-Offset / Revenue-Offset</t>
  </si>
  <si>
    <t>0000-458.01-00</t>
  </si>
  <si>
    <t>Expenditure-Offset / Expenditure-Offset</t>
  </si>
  <si>
    <t>0000-600.99-01</t>
  </si>
  <si>
    <t>Reclassifications / Contra-EEU-State</t>
  </si>
  <si>
    <t>0000-600.99-02</t>
  </si>
  <si>
    <t>Reclassifications / Summary-EEU-State</t>
  </si>
  <si>
    <t>0000-663.99-00</t>
  </si>
  <si>
    <t>Stores Exp Undistributed / Reclassifications</t>
  </si>
  <si>
    <t>0000-684.99-01</t>
  </si>
  <si>
    <t>Reclassifications / Building Alloc to Expense</t>
  </si>
  <si>
    <t>0000-684.99-02</t>
  </si>
  <si>
    <t>Reclassifications / Transp Alloc to WF / Exp</t>
  </si>
  <si>
    <t>0000-700.99-01</t>
  </si>
  <si>
    <t>Reclassifications / Contra - Capital Labor</t>
  </si>
  <si>
    <t>0000-700.99-02</t>
  </si>
  <si>
    <t>Reclassifications / Contra - Capital Matl/Srv</t>
  </si>
  <si>
    <t>0000-701.99-02</t>
  </si>
  <si>
    <t>Reclassifications / Contra - Capital Mtl/Srv</t>
  </si>
  <si>
    <t>0185-600.01-01</t>
  </si>
  <si>
    <t>Labor / Labor-Regular</t>
  </si>
  <si>
    <t>0185-600.01-02</t>
  </si>
  <si>
    <t>Labor / Labor-Overtime</t>
  </si>
  <si>
    <t>0185-600.02-22</t>
  </si>
  <si>
    <t>Outside Services Employed / Outside Service-Legal</t>
  </si>
  <si>
    <t>0185-600.02-24</t>
  </si>
  <si>
    <t>Outside Services Employed / Outside Services-Tech</t>
  </si>
  <si>
    <t>0185-600.02-32</t>
  </si>
  <si>
    <t>Outside Services Employed / Outside Services-Other</t>
  </si>
  <si>
    <t>0185-600.05-00</t>
  </si>
  <si>
    <t>O &amp; M Expenses / Office Supplies</t>
  </si>
  <si>
    <t>0185-600.06-00</t>
  </si>
  <si>
    <t>O &amp; M Expenses / Materials &amp; Supplies</t>
  </si>
  <si>
    <t>0185-600.10-00</t>
  </si>
  <si>
    <t>O &amp; M Expenses / Business Meetings</t>
  </si>
  <si>
    <t>0185-600.14-00</t>
  </si>
  <si>
    <t>O &amp; M Expenses / Dues &amp; Fees</t>
  </si>
  <si>
    <t>0185-600.33-00</t>
  </si>
  <si>
    <t>O &amp; M Expenses / Rentals &amp; Leases</t>
  </si>
  <si>
    <t>0185-600.49-00</t>
  </si>
  <si>
    <t>O &amp; M Expenses / Other</t>
  </si>
  <si>
    <t>0352-600.01-01</t>
  </si>
  <si>
    <t>0352-600.02-21</t>
  </si>
  <si>
    <t>Outside Services Employed / Outside Svcs-Equip Maint</t>
  </si>
  <si>
    <t>0352-600.02-24</t>
  </si>
  <si>
    <t>0352-600.02-31</t>
  </si>
  <si>
    <t>Outside Services Employed / DSM</t>
  </si>
  <si>
    <t>0352-600.02-32</t>
  </si>
  <si>
    <t>0352-600.06-00</t>
  </si>
  <si>
    <t>0352-600.13-00</t>
  </si>
  <si>
    <t>O &amp; M Expenses / Maintenance Contracts</t>
  </si>
  <si>
    <t>0352-600.14-00</t>
  </si>
  <si>
    <t>0352-600.15-00</t>
  </si>
  <si>
    <t>O &amp; M Expenses / Advertising</t>
  </si>
  <si>
    <t>0352-600.35-00</t>
  </si>
  <si>
    <t>O &amp; M Expenses / Printing &amp; Forms</t>
  </si>
  <si>
    <t>0352-600.46-00</t>
  </si>
  <si>
    <t>O &amp; M Expenses / Rebates</t>
  </si>
  <si>
    <t>0352-700.01-01</t>
  </si>
  <si>
    <t>0371-600.01-01</t>
  </si>
  <si>
    <t>0371-600.01-02</t>
  </si>
  <si>
    <t>0371-600.02-23</t>
  </si>
  <si>
    <t>Outside Services Employed / Outside Svcs-Temp Help</t>
  </si>
  <si>
    <t>0371-600.02-24</t>
  </si>
  <si>
    <t>0371-600.02-32</t>
  </si>
  <si>
    <t>0371-600.05-00</t>
  </si>
  <si>
    <t>0371-600.06-00</t>
  </si>
  <si>
    <t>0371-600.13-00</t>
  </si>
  <si>
    <t>0371-600.14-00</t>
  </si>
  <si>
    <t>0371-600.15-00</t>
  </si>
  <si>
    <t>0371-600.35-00</t>
  </si>
  <si>
    <t>0371-600.47-00</t>
  </si>
  <si>
    <t>O &amp; M Expenses / Uncollectible Accounts</t>
  </si>
  <si>
    <t>0371-700.01-01</t>
  </si>
  <si>
    <t>0590-600.01-01</t>
  </si>
  <si>
    <t>0590-600.01-02</t>
  </si>
  <si>
    <t>0590-600.01-03</t>
  </si>
  <si>
    <t>Labor / Labor-Temporary</t>
  </si>
  <si>
    <t>0590-600.02-24</t>
  </si>
  <si>
    <t>0590-600.02-25</t>
  </si>
  <si>
    <t>Outside Services Employed / Outside Svcs-City of Burl</t>
  </si>
  <si>
    <t>0590-600.02-27</t>
  </si>
  <si>
    <t>Outside Services Employed / Outside Svcs-Accounting</t>
  </si>
  <si>
    <t>0590-600.02-28</t>
  </si>
  <si>
    <t>Outside Services Employed / Outside Svcs-Bank Charge</t>
  </si>
  <si>
    <t>0590-600.02-32</t>
  </si>
  <si>
    <t>0590-600.05-00</t>
  </si>
  <si>
    <t>0590-600.06-00</t>
  </si>
  <si>
    <t>0590-600.07-00</t>
  </si>
  <si>
    <t>O &amp; M Expenses / Publications</t>
  </si>
  <si>
    <t>0590-600.08-00</t>
  </si>
  <si>
    <t>O &amp; M Expenses / Training</t>
  </si>
  <si>
    <t>0590-600.13-00</t>
  </si>
  <si>
    <t>0590-600.14-00</t>
  </si>
  <si>
    <t>0590-600.15-00</t>
  </si>
  <si>
    <t>0590-600.20-00</t>
  </si>
  <si>
    <t>O &amp; M Expenses / Allocations to McNeil</t>
  </si>
  <si>
    <t>0590-600.35-00</t>
  </si>
  <si>
    <t>0590-600.41-00</t>
  </si>
  <si>
    <t>O &amp; M Expenses / Postage</t>
  </si>
  <si>
    <t>0590-600.47-00</t>
  </si>
  <si>
    <t>0590-600.49-00</t>
  </si>
  <si>
    <t>0590-700.01-01</t>
  </si>
  <si>
    <t>0591-600.04-00</t>
  </si>
  <si>
    <t>O &amp; M Expenses / Labor-Overhead</t>
  </si>
  <si>
    <t>0591-600.16-00</t>
  </si>
  <si>
    <t>O &amp; M Expenses / Occupancy Clearing</t>
  </si>
  <si>
    <t>0591-600.18-00</t>
  </si>
  <si>
    <t>O &amp; M Expenses / Transportation Clearing</t>
  </si>
  <si>
    <t>0591-600.19-00</t>
  </si>
  <si>
    <t>O &amp; M Expenses / Admin &amp; General Clearing</t>
  </si>
  <si>
    <t>0591-600.30-00</t>
  </si>
  <si>
    <t>O &amp; M Expenses / OPEB Expenses</t>
  </si>
  <si>
    <t>0591-600.34-00</t>
  </si>
  <si>
    <t>O &amp; M Expenses / Insurance</t>
  </si>
  <si>
    <t>0591-663.04-00</t>
  </si>
  <si>
    <t>Stores Exp Undistributed / Labor-Overhead</t>
  </si>
  <si>
    <t>0591-663.16-00</t>
  </si>
  <si>
    <t>Stores Exp Undistributed / Occupancy Clearing</t>
  </si>
  <si>
    <t>0591-663.34-00</t>
  </si>
  <si>
    <t>Stores Exp Undistributed / Insurance</t>
  </si>
  <si>
    <t>0591-663.36-00</t>
  </si>
  <si>
    <t>Stores Exp Undistributed / Depreciation</t>
  </si>
  <si>
    <t>0591-663.37-00</t>
  </si>
  <si>
    <t>Stores Exp Undistributed / Taxes</t>
  </si>
  <si>
    <t>0591-684.04-00</t>
  </si>
  <si>
    <t>Bldg/Transport Clearing / Labor-Overhead</t>
  </si>
  <si>
    <t>0591-684.36-00</t>
  </si>
  <si>
    <t>Bldg/Transport Clearing / Depreciation</t>
  </si>
  <si>
    <t>0591-700.04-00</t>
  </si>
  <si>
    <t>Capital Projects-CWIP / Labor-Overhead</t>
  </si>
  <si>
    <t>0591-700.18-00</t>
  </si>
  <si>
    <t>Capital Projects-CWIP / Transportation Clearing</t>
  </si>
  <si>
    <t>0591-700.19-00</t>
  </si>
  <si>
    <t>Capital Projects-CWIP / Admin &amp; General Exp Added</t>
  </si>
  <si>
    <t>0644-600.01-01</t>
  </si>
  <si>
    <t>0644-600.01-02</t>
  </si>
  <si>
    <t>0644-600.02-21</t>
  </si>
  <si>
    <t>0644-600.02-24</t>
  </si>
  <si>
    <t>0644-600.06-00</t>
  </si>
  <si>
    <t>0644-600.07-00</t>
  </si>
  <si>
    <t>0644-600.08-00</t>
  </si>
  <si>
    <t>0644-600.09-00</t>
  </si>
  <si>
    <t>O &amp; M Expenses / Education</t>
  </si>
  <si>
    <t>0644-600.11-00</t>
  </si>
  <si>
    <t>O &amp; M Expenses / Phone-Long Distance</t>
  </si>
  <si>
    <t>0644-600.13-00</t>
  </si>
  <si>
    <t>0644-600.14-00</t>
  </si>
  <si>
    <t>0644-600.35-00</t>
  </si>
  <si>
    <t>0644-600.49-00</t>
  </si>
  <si>
    <t>0644-684.01-01</t>
  </si>
  <si>
    <t>0644-700.01-01</t>
  </si>
  <si>
    <t>0644-700.01-02</t>
  </si>
  <si>
    <t>0644-700.02-24</t>
  </si>
  <si>
    <t>Outside Services Employed / Technical Services</t>
  </si>
  <si>
    <t>0644-700.06-00</t>
  </si>
  <si>
    <t>Capital Projects-CWIP / Materials from Stock</t>
  </si>
  <si>
    <t>0644-701.12-00</t>
  </si>
  <si>
    <t>Capital Projects-Equip / Purchases</t>
  </si>
  <si>
    <t>0647-600.01-01</t>
  </si>
  <si>
    <t>0647-600.01-02</t>
  </si>
  <si>
    <t>0647-600.01-03</t>
  </si>
  <si>
    <t>0647-600.06-00</t>
  </si>
  <si>
    <t>0647-600.09-00</t>
  </si>
  <si>
    <t>0647-600.10-00</t>
  </si>
  <si>
    <t>0647-600.11-00</t>
  </si>
  <si>
    <t>0647-700.01-01</t>
  </si>
  <si>
    <t>0647-700.01-02</t>
  </si>
  <si>
    <t>0647-700.12-00</t>
  </si>
  <si>
    <t>Capital Projects-CWIP / Purchases</t>
  </si>
  <si>
    <t>0647-701.12-00</t>
  </si>
  <si>
    <t>0751-600.01-01</t>
  </si>
  <si>
    <t>0751-600.02-23</t>
  </si>
  <si>
    <t>0751-600.02-24</t>
  </si>
  <si>
    <t>0751-600.02-30</t>
  </si>
  <si>
    <t>Outside Services Employed / Outside Svcs-Trans Fees</t>
  </si>
  <si>
    <t>0751-600.02-32</t>
  </si>
  <si>
    <t>0751-600.06-00</t>
  </si>
  <si>
    <t>0751-600.08-00</t>
  </si>
  <si>
    <t>0751-600.09-00</t>
  </si>
  <si>
    <t>0751-600.10-00</t>
  </si>
  <si>
    <t>0751-600.15-00</t>
  </si>
  <si>
    <t>0751-600.49-00</t>
  </si>
  <si>
    <t>0751-600.60-02</t>
  </si>
  <si>
    <t>Energy / VELCO - Exchange</t>
  </si>
  <si>
    <t>0751-600.60-04</t>
  </si>
  <si>
    <t>Energy / NYPA-Niagara &amp; St Lawrenc</t>
  </si>
  <si>
    <t>0751-600.60-11</t>
  </si>
  <si>
    <t>Energy / ISO-NE-Exchange</t>
  </si>
  <si>
    <t>0751-600.60-14</t>
  </si>
  <si>
    <t>Energy / VT Wind/Sheffield Holding</t>
  </si>
  <si>
    <t>0751-600.60-16</t>
  </si>
  <si>
    <t>Energy / In City Solar Generators</t>
  </si>
  <si>
    <t>0751-600.60-18</t>
  </si>
  <si>
    <t>Energy / Georgia Mountain Wind</t>
  </si>
  <si>
    <t>0751-600.60-20</t>
  </si>
  <si>
    <t>Energy / Hancock Wind</t>
  </si>
  <si>
    <t>0751-600.60-21</t>
  </si>
  <si>
    <t>Energy / Hydro Quebec</t>
  </si>
  <si>
    <t>0751-600.60-22</t>
  </si>
  <si>
    <t>Energy / Great River Hydro</t>
  </si>
  <si>
    <t>0751-600.61-04</t>
  </si>
  <si>
    <t>Capacity / NYPA-Niagara &amp; St Lawrenc</t>
  </si>
  <si>
    <t>0751-600.61-08</t>
  </si>
  <si>
    <t>Capacity / VT Wind</t>
  </si>
  <si>
    <t>0751-600.61-11</t>
  </si>
  <si>
    <t>Capacity / ISO-NE</t>
  </si>
  <si>
    <t>0751-600.61-20</t>
  </si>
  <si>
    <t>Capacity / Hancock Wind</t>
  </si>
  <si>
    <t>0751-600.62-02</t>
  </si>
  <si>
    <t>Misc Ancillary Charges / VELCO-Exchange</t>
  </si>
  <si>
    <t>0751-600.62-11</t>
  </si>
  <si>
    <t>Misc Ancillary Charges / ISO-NE-Exchange</t>
  </si>
  <si>
    <t>0751-600.63-02</t>
  </si>
  <si>
    <t>Misc / VELCO-Exchange</t>
  </si>
  <si>
    <t>0751-600.63-04</t>
  </si>
  <si>
    <t>Misc / NYPA-Niagara &amp; St Lawrenc</t>
  </si>
  <si>
    <t>0751-600.63-11</t>
  </si>
  <si>
    <t>Misc / ISO-NE</t>
  </si>
  <si>
    <t>0751-600.63-18</t>
  </si>
  <si>
    <t>Misc / GMCW</t>
  </si>
  <si>
    <t>0751-600.65-11</t>
  </si>
  <si>
    <t>Ancillary-AGC Charges / ISO-NE-Exchange</t>
  </si>
  <si>
    <t>0751-600.66-11</t>
  </si>
  <si>
    <t>Ancillary-ARR Charges / ISO-NE-Exchange</t>
  </si>
  <si>
    <t>0751-600.69-11</t>
  </si>
  <si>
    <t>Ancillary-Reserve Market / ISO-NE-Exchange</t>
  </si>
  <si>
    <t>0751-600.70-11</t>
  </si>
  <si>
    <t>Ancillary-NCPC / ISO-NE-Exchange</t>
  </si>
  <si>
    <t>0751-600.72-00</t>
  </si>
  <si>
    <t>O &amp; M Expenses / Renewable Energy Cr Purch</t>
  </si>
  <si>
    <t>0751-600.73-11</t>
  </si>
  <si>
    <t>Resettlement / ISO-NE</t>
  </si>
  <si>
    <t>0751-600.75-11</t>
  </si>
  <si>
    <t>Winter Reliability Progra / ISO-NE-Exchange</t>
  </si>
  <si>
    <t>0751-700.01-01</t>
  </si>
  <si>
    <t>0751-700.02-24</t>
  </si>
  <si>
    <t>0751-700.12-00</t>
  </si>
  <si>
    <t>0751-700.14-00</t>
  </si>
  <si>
    <t>Capital Projects-CWIP / Dues and Fees</t>
  </si>
  <si>
    <t>0759-600.01-01</t>
  </si>
  <si>
    <t>0759-600.01-02</t>
  </si>
  <si>
    <t>0759-600.02-24</t>
  </si>
  <si>
    <t>0759-600.05-00</t>
  </si>
  <si>
    <t>0759-600.08-00</t>
  </si>
  <si>
    <t>0759-600.10-00</t>
  </si>
  <si>
    <t>0759-600.11-00</t>
  </si>
  <si>
    <t>0759-600.14-00</t>
  </si>
  <si>
    <t>0759-600.15-00</t>
  </si>
  <si>
    <t>0759-600.35-00</t>
  </si>
  <si>
    <t>0759-700.01-01</t>
  </si>
  <si>
    <t>0854-600.01-01</t>
  </si>
  <si>
    <t>0854-600.01-02</t>
  </si>
  <si>
    <t>0854-700.01-01</t>
  </si>
  <si>
    <t>0854-700.01-02</t>
  </si>
  <si>
    <t>0946-600.01-01</t>
  </si>
  <si>
    <t>0946-600.01-02</t>
  </si>
  <si>
    <t>0946-600.02-21</t>
  </si>
  <si>
    <t>0946-600.02-24</t>
  </si>
  <si>
    <t>0946-600.06-00</t>
  </si>
  <si>
    <t>0946-600.07-00</t>
  </si>
  <si>
    <t>0946-600.08-00</t>
  </si>
  <si>
    <t>0946-600.11-00</t>
  </si>
  <si>
    <t>0946-600.13-00</t>
  </si>
  <si>
    <t>0946-600.14-00</t>
  </si>
  <si>
    <t>0946-684.01-01</t>
  </si>
  <si>
    <t>0946-700.01-01</t>
  </si>
  <si>
    <t>0946-700.01-02</t>
  </si>
  <si>
    <t>0946-700.02-24</t>
  </si>
  <si>
    <t>0946-700.06-00</t>
  </si>
  <si>
    <t>0946-700.12-00</t>
  </si>
  <si>
    <t>0946-701.12-00</t>
  </si>
  <si>
    <t>0949-600.01-01</t>
  </si>
  <si>
    <t>0949-600.01-02</t>
  </si>
  <si>
    <t>0949-600.05-00</t>
  </si>
  <si>
    <t>0949-600.08-00</t>
  </si>
  <si>
    <t>0949-600.09-00</t>
  </si>
  <si>
    <t>0949-600.11-00</t>
  </si>
  <si>
    <t>0949-600.14-00</t>
  </si>
  <si>
    <t>0949-600.33-00</t>
  </si>
  <si>
    <t>0949-700.01-01</t>
  </si>
  <si>
    <t>1042-600.01-01</t>
  </si>
  <si>
    <t>1042-600.01-02</t>
  </si>
  <si>
    <t>1042-600.02-21</t>
  </si>
  <si>
    <t>1042-600.02-26</t>
  </si>
  <si>
    <t>Outside Services Employed / Outside Svcs-Bldgs&amp;Grnds</t>
  </si>
  <si>
    <t>1042-600.06-00</t>
  </si>
  <si>
    <t>1042-600.08-00</t>
  </si>
  <si>
    <t>1042-600.11-00</t>
  </si>
  <si>
    <t>1042-600.13-00</t>
  </si>
  <si>
    <t>1042-600.14-00</t>
  </si>
  <si>
    <t>1042-600.41-00</t>
  </si>
  <si>
    <t>1042-600.42-00</t>
  </si>
  <si>
    <t>O &amp; M Expenses / Utilities</t>
  </si>
  <si>
    <t>1042-663.01-01</t>
  </si>
  <si>
    <t>1042-663.01-02</t>
  </si>
  <si>
    <t>1042-663.01-03</t>
  </si>
  <si>
    <t>1042-663.06-00</t>
  </si>
  <si>
    <t>Stores Exp Undistributed / Materials &amp; Supplies</t>
  </si>
  <si>
    <t>1042-663.49-00</t>
  </si>
  <si>
    <t>Stores Exp Undistributed / Other</t>
  </si>
  <si>
    <t>1042-684.01-01</t>
  </si>
  <si>
    <t>1042-684.01-02</t>
  </si>
  <si>
    <t>1042-684.01-03</t>
  </si>
  <si>
    <t>1042-684.02-21</t>
  </si>
  <si>
    <t>1042-684.02-26</t>
  </si>
  <si>
    <t>1042-684.06-00</t>
  </si>
  <si>
    <t>Bldg/Transport Clearing / Materials &amp; Supplies</t>
  </si>
  <si>
    <t>1042-684.11-00</t>
  </si>
  <si>
    <t>Bldg/Transport Clearing / Phone-Long Distance</t>
  </si>
  <si>
    <t>1042-684.13-00</t>
  </si>
  <si>
    <t>Bldg/Transport Clearing / Maintenance Contracts</t>
  </si>
  <si>
    <t>1042-684.14-00</t>
  </si>
  <si>
    <t>Bldg/Transport Clearing / Dues &amp; Fees</t>
  </si>
  <si>
    <t>1042-684.42-00</t>
  </si>
  <si>
    <t>Bldg/Transport Clearing / Utilities</t>
  </si>
  <si>
    <t>1042-700.01-01</t>
  </si>
  <si>
    <t>1042-700.01-02</t>
  </si>
  <si>
    <t>1042-700.01-03</t>
  </si>
  <si>
    <t>1042-700.02-24</t>
  </si>
  <si>
    <t>1042-700.06-00</t>
  </si>
  <si>
    <t>1042-700.12-00</t>
  </si>
  <si>
    <t>1042-701.12-00</t>
  </si>
  <si>
    <t>1048-600.01-01</t>
  </si>
  <si>
    <t>1048-600.02-24</t>
  </si>
  <si>
    <t>1048-600.02-32</t>
  </si>
  <si>
    <t>1048-600.05-00</t>
  </si>
  <si>
    <t>1048-600.06-00</t>
  </si>
  <si>
    <t>1048-600.08-00</t>
  </si>
  <si>
    <t>1048-600.10-00</t>
  </si>
  <si>
    <t>1048-600.14-00</t>
  </si>
  <si>
    <t>1048-600.48-00</t>
  </si>
  <si>
    <t>O &amp; M Expenses / Claims Settlements</t>
  </si>
  <si>
    <t>1078-600.01-01</t>
  </si>
  <si>
    <t>1078-600.02-24</t>
  </si>
  <si>
    <t>1078-600.05-00</t>
  </si>
  <si>
    <t>1078-600.08-00</t>
  </si>
  <si>
    <t>1078-600.14-00</t>
  </si>
  <si>
    <t>1078-600.15-00</t>
  </si>
  <si>
    <t>1078-600.34-00</t>
  </si>
  <si>
    <t>1078-600.48-00</t>
  </si>
  <si>
    <t>1078-684.34-00</t>
  </si>
  <si>
    <t>Bldg/Transport Clearing / Insurance</t>
  </si>
  <si>
    <t>1093-600.01-01</t>
  </si>
  <si>
    <t>1093-600.01-03</t>
  </si>
  <si>
    <t>1093-600.02-24</t>
  </si>
  <si>
    <t>1093-600.02-32</t>
  </si>
  <si>
    <t>1093-600.06-00</t>
  </si>
  <si>
    <t>1093-600.08-00</t>
  </si>
  <si>
    <t>1093-600.09-00</t>
  </si>
  <si>
    <t>1093-600.11-00</t>
  </si>
  <si>
    <t>1093-600.13-00</t>
  </si>
  <si>
    <t>1093-600.14-00</t>
  </si>
  <si>
    <t>1093-600.33-00</t>
  </si>
  <si>
    <t>1093-600.38-00</t>
  </si>
  <si>
    <t>O &amp; M Expenses / Computer supplies</t>
  </si>
  <si>
    <t>1093-600.39-00</t>
  </si>
  <si>
    <t>O &amp; M Expenses / Software (non capital)</t>
  </si>
  <si>
    <t>1093-600.42-00</t>
  </si>
  <si>
    <t>1093-684.11-00</t>
  </si>
  <si>
    <t>1093-700.01-01</t>
  </si>
  <si>
    <t>1093-700.02-24</t>
  </si>
  <si>
    <t>1093-700.12-00</t>
  </si>
  <si>
    <t>1093-700.13-00</t>
  </si>
  <si>
    <t>Capital Projects / Capital Projects-CWIP</t>
  </si>
  <si>
    <t>1093-701.12-00</t>
  </si>
  <si>
    <t>1155-600.01-01</t>
  </si>
  <si>
    <t>1155-600.01-02</t>
  </si>
  <si>
    <t>1155-600.02-21</t>
  </si>
  <si>
    <t>1155-600.02-24</t>
  </si>
  <si>
    <t>1155-600.02-26</t>
  </si>
  <si>
    <t>1155-600.05-00</t>
  </si>
  <si>
    <t>1155-600.06-00</t>
  </si>
  <si>
    <t>1155-600.11-00</t>
  </si>
  <si>
    <t>1155-600.14-00</t>
  </si>
  <si>
    <t>1155-600.33-00</t>
  </si>
  <si>
    <t>1155-600.42-00</t>
  </si>
  <si>
    <t>1155-600.43-00</t>
  </si>
  <si>
    <t>O &amp; M Expenses / Fuel</t>
  </si>
  <si>
    <t>1155-700.02-24</t>
  </si>
  <si>
    <t>1155-700.06-00</t>
  </si>
  <si>
    <t>1155-700.12-00</t>
  </si>
  <si>
    <t>1155-700.33-00</t>
  </si>
  <si>
    <t>Capital Projects-CWIP / Rents and Leases</t>
  </si>
  <si>
    <t>-------------------</t>
  </si>
  <si>
    <t>FUND TOTALS</t>
  </si>
  <si>
    <t>FUND IS IN BALANCE</t>
  </si>
  <si>
    <t>PREPARED 09/05/2024,</t>
  </si>
  <si>
    <t>14:24:50</t>
  </si>
  <si>
    <t>AS</t>
  </si>
  <si>
    <t>OF 06/30/2024</t>
  </si>
  <si>
    <t>12/2024</t>
  </si>
  <si>
    <t>FUND 150 BED-McNeil</t>
  </si>
  <si>
    <t>0000-108.11-00</t>
  </si>
  <si>
    <t>Accumulated Depreciation / Steam Prod-Struct/Imprvmt</t>
  </si>
  <si>
    <t>0000-108.12-00</t>
  </si>
  <si>
    <t>Accumulated Depreciation / Steam Prod-Blr Plt Equip</t>
  </si>
  <si>
    <t>0000-108.14-00</t>
  </si>
  <si>
    <t>Accumulated Depreciation / Steam Prod-Turbogen Units</t>
  </si>
  <si>
    <t>0000-108.15-00</t>
  </si>
  <si>
    <t>Accumulated Depreciation / Steam Prod-Access Elec Eq</t>
  </si>
  <si>
    <t>0000-108.16-00</t>
  </si>
  <si>
    <t>Accumulated Depreciation / Steam Prod-Misc Plant Eq</t>
  </si>
  <si>
    <t>OtherAccounts Receivable / Miscellaneous</t>
  </si>
  <si>
    <t>0000-146.01-00</t>
  </si>
  <si>
    <t>AcctsRec From Assoc Comp / McNeil50</t>
  </si>
  <si>
    <t>Fuel Inventory /Oil</t>
  </si>
  <si>
    <t>0000-151.21-00</t>
  </si>
  <si>
    <t>Fuel Inventory /Woodchips-McNeil</t>
  </si>
  <si>
    <t>0000-151.22-00</t>
  </si>
  <si>
    <t>Fuel Inventory /Woodchips-Swanton</t>
  </si>
  <si>
    <t>0000-151.29-00</t>
  </si>
  <si>
    <t>Fuel Inventory /Roundwood-McNeil</t>
  </si>
  <si>
    <t>0000-152.01-00</t>
  </si>
  <si>
    <t>Fuel Stk Exp Undistribute / McNeil</t>
  </si>
  <si>
    <t>0000-152.02-00</t>
  </si>
  <si>
    <t>Fuel Stk Exp Undistribute / Swanton</t>
  </si>
  <si>
    <t>0000-152.03-00</t>
  </si>
  <si>
    <t>Fuel Stk Exp Undistribute / Waste Wood</t>
  </si>
  <si>
    <t>0000-154.07-00</t>
  </si>
  <si>
    <t>PlantMaterial &amp;Supplies / Spare Parts</t>
  </si>
  <si>
    <t>Prepayments / CDVS -Shorecare Support</t>
  </si>
  <si>
    <t>0000-186.10-00</t>
  </si>
  <si>
    <t>Misc Deferred Debits / Excess Defrd SF Deprec</t>
  </si>
  <si>
    <t>0000-192.05-00</t>
  </si>
  <si>
    <t>Transfer To Operating / McNeil</t>
  </si>
  <si>
    <t>0000-193.05-00</t>
  </si>
  <si>
    <t>Transfer to Others / McNeil</t>
  </si>
  <si>
    <t>Capitalization /Retained Earnings</t>
  </si>
  <si>
    <t>Capitalization /Retained Earnings-Curr Yr</t>
  </si>
  <si>
    <t>Accounts Payable/ A/P System</t>
  </si>
  <si>
    <t>Accounts Payable/ Miscellaneous</t>
  </si>
  <si>
    <t>0000-234.03-00</t>
  </si>
  <si>
    <t>Intracompany Payables / McNeil50% to BED-Optg</t>
  </si>
  <si>
    <t>0000-236.01-00</t>
  </si>
  <si>
    <t>TaxesAccrued / Sales &amp; Use Taxes</t>
  </si>
  <si>
    <t>TaxesAccrued / Social Sec-Emplyr Match</t>
  </si>
  <si>
    <t>0000-290.05-00</t>
  </si>
  <si>
    <t>Transfers From Operating / McNeil</t>
  </si>
  <si>
    <t>0000-293.05-00</t>
  </si>
  <si>
    <t>Transfers From Other Dept / McNeil</t>
  </si>
  <si>
    <t>Intangible Plant/ LAN Software</t>
  </si>
  <si>
    <t>0000-303.03-00</t>
  </si>
  <si>
    <t>Intangible Plant/ CAFC Capital Contribution</t>
  </si>
  <si>
    <t>0000-303.04-00</t>
  </si>
  <si>
    <t>Intangible Plant/ G/L &amp; A/P Software</t>
  </si>
  <si>
    <t>Intangible Plant/ Payroll/HR Software</t>
  </si>
  <si>
    <t>Intangible Plant/ Purch/Inventory Software</t>
  </si>
  <si>
    <t>Intangible Plant/ PC Software</t>
  </si>
  <si>
    <t>0000-310.01-00</t>
  </si>
  <si>
    <t>SteamProductionPlant / Land</t>
  </si>
  <si>
    <t>0000-310.02-00</t>
  </si>
  <si>
    <t>SteamProductionPlant / Land Rights</t>
  </si>
  <si>
    <t>0000-311.01-00</t>
  </si>
  <si>
    <t>SteamProductionPlant / Struct/Improv-Prod Plant</t>
  </si>
  <si>
    <t>0000-311.02-00</t>
  </si>
  <si>
    <t>SteamProductionPlant / Struct/Improv-Farmhouse</t>
  </si>
  <si>
    <t>0000-311.03-00</t>
  </si>
  <si>
    <t>SteamProductionPlant / Struct/Improv-Tin Warehse</t>
  </si>
  <si>
    <t>0000-311.04-00</t>
  </si>
  <si>
    <t>SteamProductionPlant / Struct/Improv-Other McNei</t>
  </si>
  <si>
    <t>0000-311.99-00</t>
  </si>
  <si>
    <t>SteamProductionPlant / Struct/Improv-N/C to JO</t>
  </si>
  <si>
    <t>0000-312.01-00</t>
  </si>
  <si>
    <t>SteamProductionPlant / Blr Plt Eq-Boiler</t>
  </si>
  <si>
    <t>0000-312.02-00</t>
  </si>
  <si>
    <t>SteamProductionPlant / Blr Plt Eq-Precipitators</t>
  </si>
  <si>
    <t>0000-312.03-00</t>
  </si>
  <si>
    <t>SteamProductionPlant / Blr Plt Eq-Wood Hand Sys</t>
  </si>
  <si>
    <t>0000-312.04-00</t>
  </si>
  <si>
    <t>SteamProductionPlant / Blr Plt Eq-Blr Feed Sys</t>
  </si>
  <si>
    <t>0000-312.05-00</t>
  </si>
  <si>
    <t>SteamProductionPlant / Blr Plt Eq-Watr Purif Sys</t>
  </si>
  <si>
    <t>0000-312.06-00</t>
  </si>
  <si>
    <t>SteamProductionPlant / Blr Plt Eq-Rail Cars</t>
  </si>
  <si>
    <t>0000-312.07-00</t>
  </si>
  <si>
    <t>SteamProductionPlant / Blr Plt Eq-Ash Hndlg Sys</t>
  </si>
  <si>
    <t>0000-312.08-00</t>
  </si>
  <si>
    <t>SteamProductionPlant / Blr Plt Eq-Stack</t>
  </si>
  <si>
    <t>0000-312.09-00</t>
  </si>
  <si>
    <t>SteamProductionPlant / Blr Plt Eq-Draft Equip</t>
  </si>
  <si>
    <t>0000-312.10-00</t>
  </si>
  <si>
    <t>SteamProductionPlant / Blr Plt Eq-Well Water Sup</t>
  </si>
  <si>
    <t>0000-312.11-00</t>
  </si>
  <si>
    <t>SteamProductionPlant / Blr Plt Eq-Oil Burning Eq</t>
  </si>
  <si>
    <t>0000-312.12-00</t>
  </si>
  <si>
    <t>SteamProductionPlant / Blr Plt Eq-Gas Burning Eq</t>
  </si>
  <si>
    <t>0000-312.99-00</t>
  </si>
  <si>
    <t>SteamProductionPlant / Blr Plt Eq-N/C to JO</t>
  </si>
  <si>
    <t>0000-314.01-00</t>
  </si>
  <si>
    <t>SteamProductionPlant / Turbogen-Turbogenerator</t>
  </si>
  <si>
    <t>0000-314.02-00</t>
  </si>
  <si>
    <t>SteamProductionPlant / Turbogen-Cooling Tower</t>
  </si>
  <si>
    <t>0000-314.03-00</t>
  </si>
  <si>
    <t>SteamProductionPlant / Turbogen-Other Turbo Eq</t>
  </si>
  <si>
    <t>0000-314.99-00</t>
  </si>
  <si>
    <t>SteamProductionPlant / Turbogen-N/C to JO</t>
  </si>
  <si>
    <t>0000-315.98-00</t>
  </si>
  <si>
    <t>SteamProductionPlant / Access Elec Equip</t>
  </si>
  <si>
    <t>0000-315.99-00</t>
  </si>
  <si>
    <t>SteamProductionPlant / Access Elec Eq-N/C to JO</t>
  </si>
  <si>
    <t>0000-316.01-00</t>
  </si>
  <si>
    <t>SteamProductionPlant / Misc Plt Eq-Frontend Ldrs</t>
  </si>
  <si>
    <t>0000-316.02-00</t>
  </si>
  <si>
    <t>SteamProductionPlant / Misc Plt Eq-Product Tools</t>
  </si>
  <si>
    <t>0000-316.03-00</t>
  </si>
  <si>
    <t>SteamProductionPlant / Misc Plt Eq-Bld Main Tool</t>
  </si>
  <si>
    <t>0000-316.04-00</t>
  </si>
  <si>
    <t>SteamProductionPlant / Misc Plt Eq-Mobile Radios</t>
  </si>
  <si>
    <t>0000-316.05-00</t>
  </si>
  <si>
    <t>SteamProductionPlant / Misc Plt Eq-Ofc Furn Modu</t>
  </si>
  <si>
    <t>0000-316.06-00</t>
  </si>
  <si>
    <t>SteamProductionPlant / Misc Plt Eq-Ofc Furn Othr</t>
  </si>
  <si>
    <t>0000-316.07-00</t>
  </si>
  <si>
    <t>SteamProductionPlant / Misc Plt Eq-Office Equip</t>
  </si>
  <si>
    <t>0000-316.09-00</t>
  </si>
  <si>
    <t>SteamProductionPlant / Misc Plt Eq-Misc Plt Eq</t>
  </si>
  <si>
    <t>0000-316.99-00</t>
  </si>
  <si>
    <t>SteamProductionPlant / Misc Plt Eq-Misc Plt EqNC</t>
  </si>
  <si>
    <t>0000-391.08-00</t>
  </si>
  <si>
    <t>General Plant / Office Furn &amp; Equip</t>
  </si>
  <si>
    <t>0000-392.07-00</t>
  </si>
  <si>
    <t>General Plant / Transportation Equip</t>
  </si>
  <si>
    <t>0000-398.05-00</t>
  </si>
  <si>
    <t>General Plant / Misc Equipment</t>
  </si>
  <si>
    <t>0000-403.11-00</t>
  </si>
  <si>
    <t>Depreciation Expense / Steam Prod-Struct/Improv</t>
  </si>
  <si>
    <t>0000-403.12-00</t>
  </si>
  <si>
    <t>Depreciation Expense / Steam Prod-Blr Plant Eq</t>
  </si>
  <si>
    <t>0000-403.14-00</t>
  </si>
  <si>
    <t>Depreciation Expense / Steam Prod-Turbogen Units</t>
  </si>
  <si>
    <t>0000-403.15-00</t>
  </si>
  <si>
    <t>Depreciation Expense / Steam Prod-Access Elec Eq</t>
  </si>
  <si>
    <t>0000-403.16-00</t>
  </si>
  <si>
    <t>Depreciation Expense / Steam Prod-Misc Plant Eq</t>
  </si>
  <si>
    <t>Amortof Intangible Plant / System Software</t>
  </si>
  <si>
    <t>Taxes/ Contribution in Lieu</t>
  </si>
  <si>
    <t>Taxes/ Social Security</t>
  </si>
  <si>
    <t>Taxes/ Social Sec-O/H Alloc</t>
  </si>
  <si>
    <t>Taxes/ Soc Sec-Accd Payroll</t>
  </si>
  <si>
    <t>0000-411.71-00</t>
  </si>
  <si>
    <t>Disposition of Plant / Loss on Disposition-McN</t>
  </si>
  <si>
    <t>0000-421.02-00</t>
  </si>
  <si>
    <t>Misc Non-Operating Income / McNeil</t>
  </si>
  <si>
    <t>0000-421.05-00</t>
  </si>
  <si>
    <t>Misc Non-Operating Income / EPA Allowances</t>
  </si>
  <si>
    <t>Revenue-Offset /Revenue-Offset</t>
  </si>
  <si>
    <t>0000-652.99-00</t>
  </si>
  <si>
    <t>Fuel Stk Exp Undistribute / Reclassifications</t>
  </si>
  <si>
    <t>Reclassifications / Contra -Capital Matl/Srv</t>
  </si>
  <si>
    <t>Labor/ Labor-Regular</t>
  </si>
  <si>
    <t>Labor/ Labor-Overtime</t>
  </si>
  <si>
    <t>Outside ServicesEmployed / Outside Service-Legal</t>
  </si>
  <si>
    <t>Outside ServicesEmployed / Outside Services-Other</t>
  </si>
  <si>
    <t>O &amp; MExpenses /Business Meetings</t>
  </si>
  <si>
    <t>O &amp; MExpenses /Dues &amp; Fees</t>
  </si>
  <si>
    <t>O &amp; MExpenses /Other</t>
  </si>
  <si>
    <t>0256-600.01-01</t>
  </si>
  <si>
    <t>0256-600.02-24</t>
  </si>
  <si>
    <t>Outside ServicesEmployed / Outside Services-Tech</t>
  </si>
  <si>
    <t>0256-600.02-26</t>
  </si>
  <si>
    <t>Outside ServicesEmployed / Outside Svcs-Bldgs&amp;Grnds</t>
  </si>
  <si>
    <t>0256-600.05-00</t>
  </si>
  <si>
    <t>O &amp; MExpenses /Office Supplies</t>
  </si>
  <si>
    <t>0256-600.06-00</t>
  </si>
  <si>
    <t>O &amp; MExpenses /Materials &amp; Supplies</t>
  </si>
  <si>
    <t>0256-600.08-00</t>
  </si>
  <si>
    <t>O &amp; MExpenses /Training</t>
  </si>
  <si>
    <t>0256-600.10-00</t>
  </si>
  <si>
    <t>0256-600.11-00</t>
  </si>
  <si>
    <t>O &amp; MExpenses /Phone-Long Distance</t>
  </si>
  <si>
    <t>0256-600.13-00</t>
  </si>
  <si>
    <t>O &amp; MExpenses /Maintenance Contracts</t>
  </si>
  <si>
    <t>0256-600.14-00</t>
  </si>
  <si>
    <t>0256-600.15-00</t>
  </si>
  <si>
    <t>O &amp; MExpenses /Advertising</t>
  </si>
  <si>
    <t>0256-600.42-00</t>
  </si>
  <si>
    <t>O &amp; MExpenses /Utilities</t>
  </si>
  <si>
    <t>0256-652.01-01</t>
  </si>
  <si>
    <t>0256-652.01-02</t>
  </si>
  <si>
    <t>0256-652.33-00</t>
  </si>
  <si>
    <t>Fuel Stk Exp Undistribute / Rentals &amp; Leases</t>
  </si>
  <si>
    <t>0256-652.42-00</t>
  </si>
  <si>
    <t>Fuel Stk Exp Undistribute / Utilities</t>
  </si>
  <si>
    <t>0256-652.43-00</t>
  </si>
  <si>
    <t>Fuel Stk Exp Undistribute / Fuel</t>
  </si>
  <si>
    <t>Outside ServicesEmployed / Outside Svcs-City of Burl</t>
  </si>
  <si>
    <t>Outside ServicesEmployed / Outside Svcs-Accounting</t>
  </si>
  <si>
    <t>O &amp; MExpenses /Allocations to McNeil</t>
  </si>
  <si>
    <t>O &amp; MExpenses /Printing &amp; Forms</t>
  </si>
  <si>
    <t>O &amp; MExpenses /Labor-Overhead</t>
  </si>
  <si>
    <t>O &amp; MExpenses /Occupancy Clearing</t>
  </si>
  <si>
    <t>O &amp; MExpenses /Transportation Clearing</t>
  </si>
  <si>
    <t>0591-652.04-00</t>
  </si>
  <si>
    <t>Fuel Stk Exp Undistribute / Labor-Overhead</t>
  </si>
  <si>
    <t>Outside ServicesEmployed / Outside Svcs-Trans Fees</t>
  </si>
  <si>
    <t>0854-600.02-21</t>
  </si>
  <si>
    <t>Outside ServicesEmployed / Outside Svcs-Equip Maint</t>
  </si>
  <si>
    <t>0854-600.02-23</t>
  </si>
  <si>
    <t>Outside ServicesEmployed / Outside Svcs-Temp Help</t>
  </si>
  <si>
    <t>0854-600.02-24</t>
  </si>
  <si>
    <t>0854-600.02-26</t>
  </si>
  <si>
    <t>0854-600.05-00</t>
  </si>
  <si>
    <t>0854-600.06-00</t>
  </si>
  <si>
    <t>0854-600.08-00</t>
  </si>
  <si>
    <t>0854-600.09-00</t>
  </si>
  <si>
    <t>O &amp; MExpenses /Education</t>
  </si>
  <si>
    <t>0854-600.10-00</t>
  </si>
  <si>
    <t>0854-600.13-00</t>
  </si>
  <si>
    <t>0854-600.14-00</t>
  </si>
  <si>
    <t>0854-600.15-00</t>
  </si>
  <si>
    <t>0854-600.33-00</t>
  </si>
  <si>
    <t>O &amp; MExpenses /Rentals &amp; Leases</t>
  </si>
  <si>
    <t>0854-600.42-00</t>
  </si>
  <si>
    <t>0854-600.43-00</t>
  </si>
  <si>
    <t>O &amp; MExpenses /Fuel</t>
  </si>
  <si>
    <t>0854-600.50-00</t>
  </si>
  <si>
    <t>O &amp; MExpenses /Wood Ash Removal</t>
  </si>
  <si>
    <t>0854-652.01-01</t>
  </si>
  <si>
    <t>0854-652.01-02</t>
  </si>
  <si>
    <t>0854-700.02-24</t>
  </si>
  <si>
    <t>Outside ServicesEmployed / Technical Services</t>
  </si>
  <si>
    <t>0854-700.06-00</t>
  </si>
  <si>
    <t>0854-700.12-00</t>
  </si>
  <si>
    <t>0854-700.33-00</t>
  </si>
  <si>
    <t>1042-600.01-03</t>
  </si>
  <si>
    <t>Labor/ Labor-Temporary</t>
  </si>
  <si>
    <t>O &amp; MExpenses /Postage</t>
  </si>
  <si>
    <t>1048-700.01-01</t>
  </si>
  <si>
    <t>O &amp; MExpenses /Insurance</t>
  </si>
  <si>
    <t>O &amp; MExpenses /Computer supplies</t>
  </si>
  <si>
    <t>O &amp; MExpenses /Software (non capital)</t>
  </si>
  <si>
    <t>BED</t>
  </si>
  <si>
    <t>McN</t>
  </si>
  <si>
    <t>Combined</t>
  </si>
  <si>
    <t>McN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</si>
</sst>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0;\-0"/>
    <numFmt numFmtId="165" formatCode="#,##0.00;\-#,##0.00"/>
    <numFmt numFmtId="166" formatCode="0.00;\-0.00"/>
    <numFmt numFmtId="167" formatCode="0.0%;\-0.0%"/>
    <numFmt numFmtId="168" formatCode="0%;\-0%"/>
  </numFmts>
  <fonts count="4" x14ac:knownFonts="1">
    <font>
      <sz val="10"/>
      <name val="Arial"/>
    </font>
    <font>
      <sz val="11"/>
      <color theme="1"/>
      <name val="Aptos Narrow"/>
      <family val="2"/>
      <scheme val="minor"/>
    </font>
    <font>
      <b/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top"/>
    </xf>
    <xf numFmtId="43" fontId="1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</cellStyleXfs>
  <cellXfs count="29">
    <xf numFmtId="0" fontId="0" fillId="0" borderId="0" xfId="0">
      <alignment vertical="top"/>
    </xf>
    <xf numFmtId="0" fontId="2" fillId="0" borderId="0" xfId="0" applyFont="1" applyAlignment="1">
      <alignment horizontal="left" vertical="top"/>
    </xf>
    <xf numFmtId="0" fontId="2" fillId="0" borderId="0" xfId="0" applyFont="1">
      <alignment vertical="top"/>
    </xf>
    <xf numFmtId="0" fontId="3" fillId="0" borderId="0" xfId="0" applyFont="1" applyAlignment="1">
      <alignment horizontal="left" vertical="top"/>
    </xf>
    <xf numFmtId="164" fontId="3" fillId="0" borderId="0" xfId="0" applyNumberFormat="1" applyFont="1" applyAlignment="1">
      <alignment horizontal="right" vertical="top"/>
    </xf>
    <xf numFmtId="0" fontId="3" fillId="0" borderId="0" xfId="0" applyFont="1">
      <alignment vertical="top"/>
    </xf>
    <xf numFmtId="14" fontId="3" fillId="0" borderId="0" xfId="0" applyNumberFormat="1" applyFont="1">
      <alignment vertical="top"/>
    </xf>
    <xf numFmtId="0" fontId="0" fillId="0" borderId="0" xfId="0" applyAlignment="1">
      <alignment horizontal="left" vertical="top"/>
    </xf>
    <xf numFmtId="165" fontId="0" fillId="0" borderId="0" xfId="0" applyNumberFormat="1">
      <alignment vertical="top"/>
    </xf>
    <xf numFmtId="165" fontId="0" fillId="0" borderId="0" xfId="0" applyNumberFormat="1" applyAlignment="1">
      <alignment horizontal="right" vertical="top"/>
    </xf>
    <xf numFmtId="39" fontId="0" fillId="0" borderId="0" xfId="0" applyNumberFormat="1">
      <alignment vertical="top"/>
    </xf>
    <xf numFmtId="4" fontId="0" fillId="0" borderId="0" xfId="0" applyNumberFormat="1">
      <alignment vertical="top"/>
    </xf>
    <xf numFmtId="4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165" fontId="0" fillId="2" borderId="0" xfId="0" applyNumberFormat="1" applyFill="1">
      <alignment vertical="top"/>
    </xf>
    <xf numFmtId="165" fontId="0" fillId="2" borderId="0" xfId="0" applyNumberFormat="1" applyFill="1" applyAlignment="1">
      <alignment horizontal="right" vertical="top"/>
    </xf>
    <xf numFmtId="166" fontId="0" fillId="0" borderId="0" xfId="0" applyNumberFormat="1" applyAlignment="1">
      <alignment horizontal="right" vertical="top"/>
    </xf>
    <xf numFmtId="167" fontId="0" fillId="0" borderId="0" xfId="0" applyNumberFormat="1">
      <alignment vertical="top"/>
    </xf>
    <xf numFmtId="167" fontId="0" fillId="0" borderId="0" xfId="0" applyNumberFormat="1" applyAlignment="1">
      <alignment horizontal="right" vertical="top"/>
    </xf>
    <xf numFmtId="0" fontId="0" fillId="3" borderId="0" xfId="0" applyFill="1" applyAlignment="1">
      <alignment horizontal="left" vertical="top"/>
    </xf>
    <xf numFmtId="0" fontId="3" fillId="0" borderId="0" xfId="0" applyFont="1" applyAlignment="1">
      <alignment horizontal="right" vertical="top"/>
    </xf>
    <xf numFmtId="168" fontId="3" fillId="0" borderId="0" xfId="0" applyNumberFormat="1" applyFont="1" applyAlignment="1">
      <alignment horizontal="left" vertical="top"/>
    </xf>
    <xf numFmtId="165" fontId="0" fillId="3" borderId="0" xfId="0" applyNumberFormat="1" applyFill="1" applyAlignment="1">
      <alignment horizontal="right" vertical="top"/>
    </xf>
    <xf numFmtId="0" fontId="0" fillId="3" borderId="0" xfId="0" applyFill="1">
      <alignment vertical="top"/>
    </xf>
    <xf numFmtId="43" fontId="0" fillId="0" borderId="0" xfId="1" applyFont="1" applyAlignment="1">
      <alignment vertical="top"/>
    </xf>
    <xf numFmtId="43" fontId="0" fillId="0" borderId="0" xfId="1" applyFont="1" applyAlignment="1">
      <alignment horizontal="right" vertical="top"/>
    </xf>
    <xf numFmtId="43" fontId="0" fillId="0" borderId="0" xfId="1" applyFont="1" applyFill="1" applyAlignment="1">
      <alignment vertical="top"/>
    </xf>
    <xf numFmtId="43" fontId="0" fillId="0" borderId="0" xfId="1" applyFont="1" applyFill="1" applyAlignment="1">
      <alignment horizontal="right" vertical="top"/>
    </xf>
    <xf numFmtId="0" fontId="3" fillId="3" borderId="0" xfId="0" applyFont="1" applyFill="1">
      <alignment vertical="top"/>
    </xf>
  </cellXfs>
  <cellStyles count="4">
    <cellStyle name="COLHDG" xfId="2" xr:uid="{AC87A160-FB29-4D3B-845E-02F96CCCED6F}"/>
    <cellStyle name="Comma" xfId="1" builtinId="3"/>
    <cellStyle name="Normal" xfId="0" builtinId="0"/>
    <cellStyle name="PAGHDG" xfId="3" xr:uid="{D33ECB72-7AEA-45D2-BCE5-DDAEC0CF39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39F3-AD97-406B-AD46-F4AE7934B6DF}">
  <dimension ref="A1:N922"/>
  <sheetViews>
    <sheetView tabSelected="1" topLeftCell="A280" workbookViewId="0">
      <selection activeCell="K15" sqref="K15"/>
    </sheetView>
  </sheetViews>
  <sheetFormatPr defaultRowHeight="12.75" x14ac:dyDescent="0.2"/>
  <cols>
    <col min="1" max="1" width="17.7109375" customWidth="1"/>
    <col min="2" max="2" width="50.7109375" customWidth="1"/>
    <col min="3" max="3" width="4.7109375" customWidth="1"/>
    <col min="4" max="5" width="15.140625" hidden="1" customWidth="1"/>
    <col min="6" max="6" width="16.7109375" bestFit="1" customWidth="1"/>
    <col min="7" max="7" width="15.42578125" hidden="1" customWidth="1"/>
    <col min="8" max="8" width="16.140625" hidden="1" customWidth="1"/>
    <col min="9" max="9" width="16.28515625" customWidth="1"/>
    <col min="10" max="10" width="24.85546875" customWidth="1"/>
    <col min="11" max="11" width="16.7109375" customWidth="1"/>
    <col min="12" max="12" width="8.7109375" customWidth="1"/>
    <col min="13" max="13" width="3.7109375" customWidth="1"/>
    <col min="14" max="258" width="8.85546875"/>
    <col min="259" max="259" width="17.7109375" customWidth="1"/>
    <col min="260" max="260" width="50.7109375" customWidth="1"/>
    <col min="261" max="261" width="4.7109375" customWidth="1"/>
    <col min="262" max="262" width="14" customWidth="1"/>
    <col min="263" max="263" width="15.42578125" customWidth="1"/>
    <col min="264" max="264" width="22.140625" customWidth="1"/>
    <col min="265" max="265" width="39" customWidth="1"/>
    <col min="266" max="266" width="24.85546875" customWidth="1"/>
    <col min="267" max="267" width="16.7109375" customWidth="1"/>
    <col min="268" max="268" width="8.7109375" customWidth="1"/>
    <col min="269" max="269" width="3.7109375" customWidth="1"/>
    <col min="270" max="514" width="8.85546875"/>
    <col min="515" max="515" width="17.7109375" customWidth="1"/>
    <col min="516" max="516" width="50.7109375" customWidth="1"/>
    <col min="517" max="517" width="4.7109375" customWidth="1"/>
    <col min="518" max="518" width="14" customWidth="1"/>
    <col min="519" max="519" width="15.42578125" customWidth="1"/>
    <col min="520" max="520" width="22.140625" customWidth="1"/>
    <col min="521" max="521" width="39" customWidth="1"/>
    <col min="522" max="522" width="24.85546875" customWidth="1"/>
    <col min="523" max="523" width="16.7109375" customWidth="1"/>
    <col min="524" max="524" width="8.7109375" customWidth="1"/>
    <col min="525" max="525" width="3.7109375" customWidth="1"/>
    <col min="526" max="770" width="8.85546875"/>
    <col min="771" max="771" width="17.7109375" customWidth="1"/>
    <col min="772" max="772" width="50.7109375" customWidth="1"/>
    <col min="773" max="773" width="4.7109375" customWidth="1"/>
    <col min="774" max="774" width="14" customWidth="1"/>
    <col min="775" max="775" width="15.42578125" customWidth="1"/>
    <col min="776" max="776" width="22.140625" customWidth="1"/>
    <col min="777" max="777" width="39" customWidth="1"/>
    <col min="778" max="778" width="24.85546875" customWidth="1"/>
    <col min="779" max="779" width="16.7109375" customWidth="1"/>
    <col min="780" max="780" width="8.7109375" customWidth="1"/>
    <col min="781" max="781" width="3.7109375" customWidth="1"/>
    <col min="782" max="1026" width="8.85546875"/>
    <col min="1027" max="1027" width="17.7109375" customWidth="1"/>
    <col min="1028" max="1028" width="50.7109375" customWidth="1"/>
    <col min="1029" max="1029" width="4.7109375" customWidth="1"/>
    <col min="1030" max="1030" width="14" customWidth="1"/>
    <col min="1031" max="1031" width="15.42578125" customWidth="1"/>
    <col min="1032" max="1032" width="22.140625" customWidth="1"/>
    <col min="1033" max="1033" width="39" customWidth="1"/>
    <col min="1034" max="1034" width="24.85546875" customWidth="1"/>
    <col min="1035" max="1035" width="16.7109375" customWidth="1"/>
    <col min="1036" max="1036" width="8.7109375" customWidth="1"/>
    <col min="1037" max="1037" width="3.7109375" customWidth="1"/>
    <col min="1038" max="1282" width="8.85546875"/>
    <col min="1283" max="1283" width="17.7109375" customWidth="1"/>
    <col min="1284" max="1284" width="50.7109375" customWidth="1"/>
    <col min="1285" max="1285" width="4.7109375" customWidth="1"/>
    <col min="1286" max="1286" width="14" customWidth="1"/>
    <col min="1287" max="1287" width="15.42578125" customWidth="1"/>
    <col min="1288" max="1288" width="22.140625" customWidth="1"/>
    <col min="1289" max="1289" width="39" customWidth="1"/>
    <col min="1290" max="1290" width="24.85546875" customWidth="1"/>
    <col min="1291" max="1291" width="16.7109375" customWidth="1"/>
    <col min="1292" max="1292" width="8.7109375" customWidth="1"/>
    <col min="1293" max="1293" width="3.7109375" customWidth="1"/>
    <col min="1294" max="1538" width="8.85546875"/>
    <col min="1539" max="1539" width="17.7109375" customWidth="1"/>
    <col min="1540" max="1540" width="50.7109375" customWidth="1"/>
    <col min="1541" max="1541" width="4.7109375" customWidth="1"/>
    <col min="1542" max="1542" width="14" customWidth="1"/>
    <col min="1543" max="1543" width="15.42578125" customWidth="1"/>
    <col min="1544" max="1544" width="22.140625" customWidth="1"/>
    <col min="1545" max="1545" width="39" customWidth="1"/>
    <col min="1546" max="1546" width="24.85546875" customWidth="1"/>
    <col min="1547" max="1547" width="16.7109375" customWidth="1"/>
    <col min="1548" max="1548" width="8.7109375" customWidth="1"/>
    <col min="1549" max="1549" width="3.7109375" customWidth="1"/>
    <col min="1550" max="1794" width="8.85546875"/>
    <col min="1795" max="1795" width="17.7109375" customWidth="1"/>
    <col min="1796" max="1796" width="50.7109375" customWidth="1"/>
    <col min="1797" max="1797" width="4.7109375" customWidth="1"/>
    <col min="1798" max="1798" width="14" customWidth="1"/>
    <col min="1799" max="1799" width="15.42578125" customWidth="1"/>
    <col min="1800" max="1800" width="22.140625" customWidth="1"/>
    <col min="1801" max="1801" width="39" customWidth="1"/>
    <col min="1802" max="1802" width="24.85546875" customWidth="1"/>
    <col min="1803" max="1803" width="16.7109375" customWidth="1"/>
    <col min="1804" max="1804" width="8.7109375" customWidth="1"/>
    <col min="1805" max="1805" width="3.7109375" customWidth="1"/>
    <col min="1806" max="2050" width="8.85546875"/>
    <col min="2051" max="2051" width="17.7109375" customWidth="1"/>
    <col min="2052" max="2052" width="50.7109375" customWidth="1"/>
    <col min="2053" max="2053" width="4.7109375" customWidth="1"/>
    <col min="2054" max="2054" width="14" customWidth="1"/>
    <col min="2055" max="2055" width="15.42578125" customWidth="1"/>
    <col min="2056" max="2056" width="22.140625" customWidth="1"/>
    <col min="2057" max="2057" width="39" customWidth="1"/>
    <col min="2058" max="2058" width="24.85546875" customWidth="1"/>
    <col min="2059" max="2059" width="16.7109375" customWidth="1"/>
    <col min="2060" max="2060" width="8.7109375" customWidth="1"/>
    <col min="2061" max="2061" width="3.7109375" customWidth="1"/>
    <col min="2062" max="2306" width="8.85546875"/>
    <col min="2307" max="2307" width="17.7109375" customWidth="1"/>
    <col min="2308" max="2308" width="50.7109375" customWidth="1"/>
    <col min="2309" max="2309" width="4.7109375" customWidth="1"/>
    <col min="2310" max="2310" width="14" customWidth="1"/>
    <col min="2311" max="2311" width="15.42578125" customWidth="1"/>
    <col min="2312" max="2312" width="22.140625" customWidth="1"/>
    <col min="2313" max="2313" width="39" customWidth="1"/>
    <col min="2314" max="2314" width="24.85546875" customWidth="1"/>
    <col min="2315" max="2315" width="16.7109375" customWidth="1"/>
    <col min="2316" max="2316" width="8.7109375" customWidth="1"/>
    <col min="2317" max="2317" width="3.7109375" customWidth="1"/>
    <col min="2318" max="2562" width="8.85546875"/>
    <col min="2563" max="2563" width="17.7109375" customWidth="1"/>
    <col min="2564" max="2564" width="50.7109375" customWidth="1"/>
    <col min="2565" max="2565" width="4.7109375" customWidth="1"/>
    <col min="2566" max="2566" width="14" customWidth="1"/>
    <col min="2567" max="2567" width="15.42578125" customWidth="1"/>
    <col min="2568" max="2568" width="22.140625" customWidth="1"/>
    <col min="2569" max="2569" width="39" customWidth="1"/>
    <col min="2570" max="2570" width="24.85546875" customWidth="1"/>
    <col min="2571" max="2571" width="16.7109375" customWidth="1"/>
    <col min="2572" max="2572" width="8.7109375" customWidth="1"/>
    <col min="2573" max="2573" width="3.7109375" customWidth="1"/>
    <col min="2574" max="2818" width="8.85546875"/>
    <col min="2819" max="2819" width="17.7109375" customWidth="1"/>
    <col min="2820" max="2820" width="50.7109375" customWidth="1"/>
    <col min="2821" max="2821" width="4.7109375" customWidth="1"/>
    <col min="2822" max="2822" width="14" customWidth="1"/>
    <col min="2823" max="2823" width="15.42578125" customWidth="1"/>
    <col min="2824" max="2824" width="22.140625" customWidth="1"/>
    <col min="2825" max="2825" width="39" customWidth="1"/>
    <col min="2826" max="2826" width="24.85546875" customWidth="1"/>
    <col min="2827" max="2827" width="16.7109375" customWidth="1"/>
    <col min="2828" max="2828" width="8.7109375" customWidth="1"/>
    <col min="2829" max="2829" width="3.7109375" customWidth="1"/>
    <col min="2830" max="3074" width="8.85546875"/>
    <col min="3075" max="3075" width="17.7109375" customWidth="1"/>
    <col min="3076" max="3076" width="50.7109375" customWidth="1"/>
    <col min="3077" max="3077" width="4.7109375" customWidth="1"/>
    <col min="3078" max="3078" width="14" customWidth="1"/>
    <col min="3079" max="3079" width="15.42578125" customWidth="1"/>
    <col min="3080" max="3080" width="22.140625" customWidth="1"/>
    <col min="3081" max="3081" width="39" customWidth="1"/>
    <col min="3082" max="3082" width="24.85546875" customWidth="1"/>
    <col min="3083" max="3083" width="16.7109375" customWidth="1"/>
    <col min="3084" max="3084" width="8.7109375" customWidth="1"/>
    <col min="3085" max="3085" width="3.7109375" customWidth="1"/>
    <col min="3086" max="3330" width="8.85546875"/>
    <col min="3331" max="3331" width="17.7109375" customWidth="1"/>
    <col min="3332" max="3332" width="50.7109375" customWidth="1"/>
    <col min="3333" max="3333" width="4.7109375" customWidth="1"/>
    <col min="3334" max="3334" width="14" customWidth="1"/>
    <col min="3335" max="3335" width="15.42578125" customWidth="1"/>
    <col min="3336" max="3336" width="22.140625" customWidth="1"/>
    <col min="3337" max="3337" width="39" customWidth="1"/>
    <col min="3338" max="3338" width="24.85546875" customWidth="1"/>
    <col min="3339" max="3339" width="16.7109375" customWidth="1"/>
    <col min="3340" max="3340" width="8.7109375" customWidth="1"/>
    <col min="3341" max="3341" width="3.7109375" customWidth="1"/>
    <col min="3342" max="3586" width="8.85546875"/>
    <col min="3587" max="3587" width="17.7109375" customWidth="1"/>
    <col min="3588" max="3588" width="50.7109375" customWidth="1"/>
    <col min="3589" max="3589" width="4.7109375" customWidth="1"/>
    <col min="3590" max="3590" width="14" customWidth="1"/>
    <col min="3591" max="3591" width="15.42578125" customWidth="1"/>
    <col min="3592" max="3592" width="22.140625" customWidth="1"/>
    <col min="3593" max="3593" width="39" customWidth="1"/>
    <col min="3594" max="3594" width="24.85546875" customWidth="1"/>
    <col min="3595" max="3595" width="16.7109375" customWidth="1"/>
    <col min="3596" max="3596" width="8.7109375" customWidth="1"/>
    <col min="3597" max="3597" width="3.7109375" customWidth="1"/>
    <col min="3598" max="3842" width="8.85546875"/>
    <col min="3843" max="3843" width="17.7109375" customWidth="1"/>
    <col min="3844" max="3844" width="50.7109375" customWidth="1"/>
    <col min="3845" max="3845" width="4.7109375" customWidth="1"/>
    <col min="3846" max="3846" width="14" customWidth="1"/>
    <col min="3847" max="3847" width="15.42578125" customWidth="1"/>
    <col min="3848" max="3848" width="22.140625" customWidth="1"/>
    <col min="3849" max="3849" width="39" customWidth="1"/>
    <col min="3850" max="3850" width="24.85546875" customWidth="1"/>
    <col min="3851" max="3851" width="16.7109375" customWidth="1"/>
    <col min="3852" max="3852" width="8.7109375" customWidth="1"/>
    <col min="3853" max="3853" width="3.7109375" customWidth="1"/>
    <col min="3854" max="4098" width="8.85546875"/>
    <col min="4099" max="4099" width="17.7109375" customWidth="1"/>
    <col min="4100" max="4100" width="50.7109375" customWidth="1"/>
    <col min="4101" max="4101" width="4.7109375" customWidth="1"/>
    <col min="4102" max="4102" width="14" customWidth="1"/>
    <col min="4103" max="4103" width="15.42578125" customWidth="1"/>
    <col min="4104" max="4104" width="22.140625" customWidth="1"/>
    <col min="4105" max="4105" width="39" customWidth="1"/>
    <col min="4106" max="4106" width="24.85546875" customWidth="1"/>
    <col min="4107" max="4107" width="16.7109375" customWidth="1"/>
    <col min="4108" max="4108" width="8.7109375" customWidth="1"/>
    <col min="4109" max="4109" width="3.7109375" customWidth="1"/>
    <col min="4110" max="4354" width="8.85546875"/>
    <col min="4355" max="4355" width="17.7109375" customWidth="1"/>
    <col min="4356" max="4356" width="50.7109375" customWidth="1"/>
    <col min="4357" max="4357" width="4.7109375" customWidth="1"/>
    <col min="4358" max="4358" width="14" customWidth="1"/>
    <col min="4359" max="4359" width="15.42578125" customWidth="1"/>
    <col min="4360" max="4360" width="22.140625" customWidth="1"/>
    <col min="4361" max="4361" width="39" customWidth="1"/>
    <col min="4362" max="4362" width="24.85546875" customWidth="1"/>
    <col min="4363" max="4363" width="16.7109375" customWidth="1"/>
    <col min="4364" max="4364" width="8.7109375" customWidth="1"/>
    <col min="4365" max="4365" width="3.7109375" customWidth="1"/>
    <col min="4366" max="4610" width="8.85546875"/>
    <col min="4611" max="4611" width="17.7109375" customWidth="1"/>
    <col min="4612" max="4612" width="50.7109375" customWidth="1"/>
    <col min="4613" max="4613" width="4.7109375" customWidth="1"/>
    <col min="4614" max="4614" width="14" customWidth="1"/>
    <col min="4615" max="4615" width="15.42578125" customWidth="1"/>
    <col min="4616" max="4616" width="22.140625" customWidth="1"/>
    <col min="4617" max="4617" width="39" customWidth="1"/>
    <col min="4618" max="4618" width="24.85546875" customWidth="1"/>
    <col min="4619" max="4619" width="16.7109375" customWidth="1"/>
    <col min="4620" max="4620" width="8.7109375" customWidth="1"/>
    <col min="4621" max="4621" width="3.7109375" customWidth="1"/>
    <col min="4622" max="4866" width="8.85546875"/>
    <col min="4867" max="4867" width="17.7109375" customWidth="1"/>
    <col min="4868" max="4868" width="50.7109375" customWidth="1"/>
    <col min="4869" max="4869" width="4.7109375" customWidth="1"/>
    <col min="4870" max="4870" width="14" customWidth="1"/>
    <col min="4871" max="4871" width="15.42578125" customWidth="1"/>
    <col min="4872" max="4872" width="22.140625" customWidth="1"/>
    <col min="4873" max="4873" width="39" customWidth="1"/>
    <col min="4874" max="4874" width="24.85546875" customWidth="1"/>
    <col min="4875" max="4875" width="16.7109375" customWidth="1"/>
    <col min="4876" max="4876" width="8.7109375" customWidth="1"/>
    <col min="4877" max="4877" width="3.7109375" customWidth="1"/>
    <col min="4878" max="5122" width="8.85546875"/>
    <col min="5123" max="5123" width="17.7109375" customWidth="1"/>
    <col min="5124" max="5124" width="50.7109375" customWidth="1"/>
    <col min="5125" max="5125" width="4.7109375" customWidth="1"/>
    <col min="5126" max="5126" width="14" customWidth="1"/>
    <col min="5127" max="5127" width="15.42578125" customWidth="1"/>
    <col min="5128" max="5128" width="22.140625" customWidth="1"/>
    <col min="5129" max="5129" width="39" customWidth="1"/>
    <col min="5130" max="5130" width="24.85546875" customWidth="1"/>
    <col min="5131" max="5131" width="16.7109375" customWidth="1"/>
    <col min="5132" max="5132" width="8.7109375" customWidth="1"/>
    <col min="5133" max="5133" width="3.7109375" customWidth="1"/>
    <col min="5134" max="5378" width="8.85546875"/>
    <col min="5379" max="5379" width="17.7109375" customWidth="1"/>
    <col min="5380" max="5380" width="50.7109375" customWidth="1"/>
    <col min="5381" max="5381" width="4.7109375" customWidth="1"/>
    <col min="5382" max="5382" width="14" customWidth="1"/>
    <col min="5383" max="5383" width="15.42578125" customWidth="1"/>
    <col min="5384" max="5384" width="22.140625" customWidth="1"/>
    <col min="5385" max="5385" width="39" customWidth="1"/>
    <col min="5386" max="5386" width="24.85546875" customWidth="1"/>
    <col min="5387" max="5387" width="16.7109375" customWidth="1"/>
    <col min="5388" max="5388" width="8.7109375" customWidth="1"/>
    <col min="5389" max="5389" width="3.7109375" customWidth="1"/>
    <col min="5390" max="5634" width="8.85546875"/>
    <col min="5635" max="5635" width="17.7109375" customWidth="1"/>
    <col min="5636" max="5636" width="50.7109375" customWidth="1"/>
    <col min="5637" max="5637" width="4.7109375" customWidth="1"/>
    <col min="5638" max="5638" width="14" customWidth="1"/>
    <col min="5639" max="5639" width="15.42578125" customWidth="1"/>
    <col min="5640" max="5640" width="22.140625" customWidth="1"/>
    <col min="5641" max="5641" width="39" customWidth="1"/>
    <col min="5642" max="5642" width="24.85546875" customWidth="1"/>
    <col min="5643" max="5643" width="16.7109375" customWidth="1"/>
    <col min="5644" max="5644" width="8.7109375" customWidth="1"/>
    <col min="5645" max="5645" width="3.7109375" customWidth="1"/>
    <col min="5646" max="5890" width="8.85546875"/>
    <col min="5891" max="5891" width="17.7109375" customWidth="1"/>
    <col min="5892" max="5892" width="50.7109375" customWidth="1"/>
    <col min="5893" max="5893" width="4.7109375" customWidth="1"/>
    <col min="5894" max="5894" width="14" customWidth="1"/>
    <col min="5895" max="5895" width="15.42578125" customWidth="1"/>
    <col min="5896" max="5896" width="22.140625" customWidth="1"/>
    <col min="5897" max="5897" width="39" customWidth="1"/>
    <col min="5898" max="5898" width="24.85546875" customWidth="1"/>
    <col min="5899" max="5899" width="16.7109375" customWidth="1"/>
    <col min="5900" max="5900" width="8.7109375" customWidth="1"/>
    <col min="5901" max="5901" width="3.7109375" customWidth="1"/>
    <col min="5902" max="6146" width="8.85546875"/>
    <col min="6147" max="6147" width="17.7109375" customWidth="1"/>
    <col min="6148" max="6148" width="50.7109375" customWidth="1"/>
    <col min="6149" max="6149" width="4.7109375" customWidth="1"/>
    <col min="6150" max="6150" width="14" customWidth="1"/>
    <col min="6151" max="6151" width="15.42578125" customWidth="1"/>
    <col min="6152" max="6152" width="22.140625" customWidth="1"/>
    <col min="6153" max="6153" width="39" customWidth="1"/>
    <col min="6154" max="6154" width="24.85546875" customWidth="1"/>
    <col min="6155" max="6155" width="16.7109375" customWidth="1"/>
    <col min="6156" max="6156" width="8.7109375" customWidth="1"/>
    <col min="6157" max="6157" width="3.7109375" customWidth="1"/>
    <col min="6158" max="6402" width="8.85546875"/>
    <col min="6403" max="6403" width="17.7109375" customWidth="1"/>
    <col min="6404" max="6404" width="50.7109375" customWidth="1"/>
    <col min="6405" max="6405" width="4.7109375" customWidth="1"/>
    <col min="6406" max="6406" width="14" customWidth="1"/>
    <col min="6407" max="6407" width="15.42578125" customWidth="1"/>
    <col min="6408" max="6408" width="22.140625" customWidth="1"/>
    <col min="6409" max="6409" width="39" customWidth="1"/>
    <col min="6410" max="6410" width="24.85546875" customWidth="1"/>
    <col min="6411" max="6411" width="16.7109375" customWidth="1"/>
    <col min="6412" max="6412" width="8.7109375" customWidth="1"/>
    <col min="6413" max="6413" width="3.7109375" customWidth="1"/>
    <col min="6414" max="6658" width="8.85546875"/>
    <col min="6659" max="6659" width="17.7109375" customWidth="1"/>
    <col min="6660" max="6660" width="50.7109375" customWidth="1"/>
    <col min="6661" max="6661" width="4.7109375" customWidth="1"/>
    <col min="6662" max="6662" width="14" customWidth="1"/>
    <col min="6663" max="6663" width="15.42578125" customWidth="1"/>
    <col min="6664" max="6664" width="22.140625" customWidth="1"/>
    <col min="6665" max="6665" width="39" customWidth="1"/>
    <col min="6666" max="6666" width="24.85546875" customWidth="1"/>
    <col min="6667" max="6667" width="16.7109375" customWidth="1"/>
    <col min="6668" max="6668" width="8.7109375" customWidth="1"/>
    <col min="6669" max="6669" width="3.7109375" customWidth="1"/>
    <col min="6670" max="6914" width="8.85546875"/>
    <col min="6915" max="6915" width="17.7109375" customWidth="1"/>
    <col min="6916" max="6916" width="50.7109375" customWidth="1"/>
    <col min="6917" max="6917" width="4.7109375" customWidth="1"/>
    <col min="6918" max="6918" width="14" customWidth="1"/>
    <col min="6919" max="6919" width="15.42578125" customWidth="1"/>
    <col min="6920" max="6920" width="22.140625" customWidth="1"/>
    <col min="6921" max="6921" width="39" customWidth="1"/>
    <col min="6922" max="6922" width="24.85546875" customWidth="1"/>
    <col min="6923" max="6923" width="16.7109375" customWidth="1"/>
    <col min="6924" max="6924" width="8.7109375" customWidth="1"/>
    <col min="6925" max="6925" width="3.7109375" customWidth="1"/>
    <col min="6926" max="7170" width="8.85546875"/>
    <col min="7171" max="7171" width="17.7109375" customWidth="1"/>
    <col min="7172" max="7172" width="50.7109375" customWidth="1"/>
    <col min="7173" max="7173" width="4.7109375" customWidth="1"/>
    <col min="7174" max="7174" width="14" customWidth="1"/>
    <col min="7175" max="7175" width="15.42578125" customWidth="1"/>
    <col min="7176" max="7176" width="22.140625" customWidth="1"/>
    <col min="7177" max="7177" width="39" customWidth="1"/>
    <col min="7178" max="7178" width="24.85546875" customWidth="1"/>
    <col min="7179" max="7179" width="16.7109375" customWidth="1"/>
    <col min="7180" max="7180" width="8.7109375" customWidth="1"/>
    <col min="7181" max="7181" width="3.7109375" customWidth="1"/>
    <col min="7182" max="7426" width="8.85546875"/>
    <col min="7427" max="7427" width="17.7109375" customWidth="1"/>
    <col min="7428" max="7428" width="50.7109375" customWidth="1"/>
    <col min="7429" max="7429" width="4.7109375" customWidth="1"/>
    <col min="7430" max="7430" width="14" customWidth="1"/>
    <col min="7431" max="7431" width="15.42578125" customWidth="1"/>
    <col min="7432" max="7432" width="22.140625" customWidth="1"/>
    <col min="7433" max="7433" width="39" customWidth="1"/>
    <col min="7434" max="7434" width="24.85546875" customWidth="1"/>
    <col min="7435" max="7435" width="16.7109375" customWidth="1"/>
    <col min="7436" max="7436" width="8.7109375" customWidth="1"/>
    <col min="7437" max="7437" width="3.7109375" customWidth="1"/>
    <col min="7438" max="7682" width="8.85546875"/>
    <col min="7683" max="7683" width="17.7109375" customWidth="1"/>
    <col min="7684" max="7684" width="50.7109375" customWidth="1"/>
    <col min="7685" max="7685" width="4.7109375" customWidth="1"/>
    <col min="7686" max="7686" width="14" customWidth="1"/>
    <col min="7687" max="7687" width="15.42578125" customWidth="1"/>
    <col min="7688" max="7688" width="22.140625" customWidth="1"/>
    <col min="7689" max="7689" width="39" customWidth="1"/>
    <col min="7690" max="7690" width="24.85546875" customWidth="1"/>
    <col min="7691" max="7691" width="16.7109375" customWidth="1"/>
    <col min="7692" max="7692" width="8.7109375" customWidth="1"/>
    <col min="7693" max="7693" width="3.7109375" customWidth="1"/>
    <col min="7694" max="7938" width="8.85546875"/>
    <col min="7939" max="7939" width="17.7109375" customWidth="1"/>
    <col min="7940" max="7940" width="50.7109375" customWidth="1"/>
    <col min="7941" max="7941" width="4.7109375" customWidth="1"/>
    <col min="7942" max="7942" width="14" customWidth="1"/>
    <col min="7943" max="7943" width="15.42578125" customWidth="1"/>
    <col min="7944" max="7944" width="22.140625" customWidth="1"/>
    <col min="7945" max="7945" width="39" customWidth="1"/>
    <col min="7946" max="7946" width="24.85546875" customWidth="1"/>
    <col min="7947" max="7947" width="16.7109375" customWidth="1"/>
    <col min="7948" max="7948" width="8.7109375" customWidth="1"/>
    <col min="7949" max="7949" width="3.7109375" customWidth="1"/>
    <col min="7950" max="8194" width="8.85546875"/>
    <col min="8195" max="8195" width="17.7109375" customWidth="1"/>
    <col min="8196" max="8196" width="50.7109375" customWidth="1"/>
    <col min="8197" max="8197" width="4.7109375" customWidth="1"/>
    <col min="8198" max="8198" width="14" customWidth="1"/>
    <col min="8199" max="8199" width="15.42578125" customWidth="1"/>
    <col min="8200" max="8200" width="22.140625" customWidth="1"/>
    <col min="8201" max="8201" width="39" customWidth="1"/>
    <col min="8202" max="8202" width="24.85546875" customWidth="1"/>
    <col min="8203" max="8203" width="16.7109375" customWidth="1"/>
    <col min="8204" max="8204" width="8.7109375" customWidth="1"/>
    <col min="8205" max="8205" width="3.7109375" customWidth="1"/>
    <col min="8206" max="8450" width="8.85546875"/>
    <col min="8451" max="8451" width="17.7109375" customWidth="1"/>
    <col min="8452" max="8452" width="50.7109375" customWidth="1"/>
    <col min="8453" max="8453" width="4.7109375" customWidth="1"/>
    <col min="8454" max="8454" width="14" customWidth="1"/>
    <col min="8455" max="8455" width="15.42578125" customWidth="1"/>
    <col min="8456" max="8456" width="22.140625" customWidth="1"/>
    <col min="8457" max="8457" width="39" customWidth="1"/>
    <col min="8458" max="8458" width="24.85546875" customWidth="1"/>
    <col min="8459" max="8459" width="16.7109375" customWidth="1"/>
    <col min="8460" max="8460" width="8.7109375" customWidth="1"/>
    <col min="8461" max="8461" width="3.7109375" customWidth="1"/>
    <col min="8462" max="8706" width="8.85546875"/>
    <col min="8707" max="8707" width="17.7109375" customWidth="1"/>
    <col min="8708" max="8708" width="50.7109375" customWidth="1"/>
    <col min="8709" max="8709" width="4.7109375" customWidth="1"/>
    <col min="8710" max="8710" width="14" customWidth="1"/>
    <col min="8711" max="8711" width="15.42578125" customWidth="1"/>
    <col min="8712" max="8712" width="22.140625" customWidth="1"/>
    <col min="8713" max="8713" width="39" customWidth="1"/>
    <col min="8714" max="8714" width="24.85546875" customWidth="1"/>
    <col min="8715" max="8715" width="16.7109375" customWidth="1"/>
    <col min="8716" max="8716" width="8.7109375" customWidth="1"/>
    <col min="8717" max="8717" width="3.7109375" customWidth="1"/>
    <col min="8718" max="8962" width="8.85546875"/>
    <col min="8963" max="8963" width="17.7109375" customWidth="1"/>
    <col min="8964" max="8964" width="50.7109375" customWidth="1"/>
    <col min="8965" max="8965" width="4.7109375" customWidth="1"/>
    <col min="8966" max="8966" width="14" customWidth="1"/>
    <col min="8967" max="8967" width="15.42578125" customWidth="1"/>
    <col min="8968" max="8968" width="22.140625" customWidth="1"/>
    <col min="8969" max="8969" width="39" customWidth="1"/>
    <col min="8970" max="8970" width="24.85546875" customWidth="1"/>
    <col min="8971" max="8971" width="16.7109375" customWidth="1"/>
    <col min="8972" max="8972" width="8.7109375" customWidth="1"/>
    <col min="8973" max="8973" width="3.7109375" customWidth="1"/>
    <col min="8974" max="9218" width="8.85546875"/>
    <col min="9219" max="9219" width="17.7109375" customWidth="1"/>
    <col min="9220" max="9220" width="50.7109375" customWidth="1"/>
    <col min="9221" max="9221" width="4.7109375" customWidth="1"/>
    <col min="9222" max="9222" width="14" customWidth="1"/>
    <col min="9223" max="9223" width="15.42578125" customWidth="1"/>
    <col min="9224" max="9224" width="22.140625" customWidth="1"/>
    <col min="9225" max="9225" width="39" customWidth="1"/>
    <col min="9226" max="9226" width="24.85546875" customWidth="1"/>
    <col min="9227" max="9227" width="16.7109375" customWidth="1"/>
    <col min="9228" max="9228" width="8.7109375" customWidth="1"/>
    <col min="9229" max="9229" width="3.7109375" customWidth="1"/>
    <col min="9230" max="9474" width="8.85546875"/>
    <col min="9475" max="9475" width="17.7109375" customWidth="1"/>
    <col min="9476" max="9476" width="50.7109375" customWidth="1"/>
    <col min="9477" max="9477" width="4.7109375" customWidth="1"/>
    <col min="9478" max="9478" width="14" customWidth="1"/>
    <col min="9479" max="9479" width="15.42578125" customWidth="1"/>
    <col min="9480" max="9480" width="22.140625" customWidth="1"/>
    <col min="9481" max="9481" width="39" customWidth="1"/>
    <col min="9482" max="9482" width="24.85546875" customWidth="1"/>
    <col min="9483" max="9483" width="16.7109375" customWidth="1"/>
    <col min="9484" max="9484" width="8.7109375" customWidth="1"/>
    <col min="9485" max="9485" width="3.7109375" customWidth="1"/>
    <col min="9486" max="9730" width="8.85546875"/>
    <col min="9731" max="9731" width="17.7109375" customWidth="1"/>
    <col min="9732" max="9732" width="50.7109375" customWidth="1"/>
    <col min="9733" max="9733" width="4.7109375" customWidth="1"/>
    <col min="9734" max="9734" width="14" customWidth="1"/>
    <col min="9735" max="9735" width="15.42578125" customWidth="1"/>
    <col min="9736" max="9736" width="22.140625" customWidth="1"/>
    <col min="9737" max="9737" width="39" customWidth="1"/>
    <col min="9738" max="9738" width="24.85546875" customWidth="1"/>
    <col min="9739" max="9739" width="16.7109375" customWidth="1"/>
    <col min="9740" max="9740" width="8.7109375" customWidth="1"/>
    <col min="9741" max="9741" width="3.7109375" customWidth="1"/>
    <col min="9742" max="9986" width="8.85546875"/>
    <col min="9987" max="9987" width="17.7109375" customWidth="1"/>
    <col min="9988" max="9988" width="50.7109375" customWidth="1"/>
    <col min="9989" max="9989" width="4.7109375" customWidth="1"/>
    <col min="9990" max="9990" width="14" customWidth="1"/>
    <col min="9991" max="9991" width="15.42578125" customWidth="1"/>
    <col min="9992" max="9992" width="22.140625" customWidth="1"/>
    <col min="9993" max="9993" width="39" customWidth="1"/>
    <col min="9994" max="9994" width="24.85546875" customWidth="1"/>
    <col min="9995" max="9995" width="16.7109375" customWidth="1"/>
    <col min="9996" max="9996" width="8.7109375" customWidth="1"/>
    <col min="9997" max="9997" width="3.7109375" customWidth="1"/>
    <col min="9998" max="10242" width="8.85546875"/>
    <col min="10243" max="10243" width="17.7109375" customWidth="1"/>
    <col min="10244" max="10244" width="50.7109375" customWidth="1"/>
    <col min="10245" max="10245" width="4.7109375" customWidth="1"/>
    <col min="10246" max="10246" width="14" customWidth="1"/>
    <col min="10247" max="10247" width="15.42578125" customWidth="1"/>
    <col min="10248" max="10248" width="22.140625" customWidth="1"/>
    <col min="10249" max="10249" width="39" customWidth="1"/>
    <col min="10250" max="10250" width="24.85546875" customWidth="1"/>
    <col min="10251" max="10251" width="16.7109375" customWidth="1"/>
    <col min="10252" max="10252" width="8.7109375" customWidth="1"/>
    <col min="10253" max="10253" width="3.7109375" customWidth="1"/>
    <col min="10254" max="10498" width="8.85546875"/>
    <col min="10499" max="10499" width="17.7109375" customWidth="1"/>
    <col min="10500" max="10500" width="50.7109375" customWidth="1"/>
    <col min="10501" max="10501" width="4.7109375" customWidth="1"/>
    <col min="10502" max="10502" width="14" customWidth="1"/>
    <col min="10503" max="10503" width="15.42578125" customWidth="1"/>
    <col min="10504" max="10504" width="22.140625" customWidth="1"/>
    <col min="10505" max="10505" width="39" customWidth="1"/>
    <col min="10506" max="10506" width="24.85546875" customWidth="1"/>
    <col min="10507" max="10507" width="16.7109375" customWidth="1"/>
    <col min="10508" max="10508" width="8.7109375" customWidth="1"/>
    <col min="10509" max="10509" width="3.7109375" customWidth="1"/>
    <col min="10510" max="10754" width="8.85546875"/>
    <col min="10755" max="10755" width="17.7109375" customWidth="1"/>
    <col min="10756" max="10756" width="50.7109375" customWidth="1"/>
    <col min="10757" max="10757" width="4.7109375" customWidth="1"/>
    <col min="10758" max="10758" width="14" customWidth="1"/>
    <col min="10759" max="10759" width="15.42578125" customWidth="1"/>
    <col min="10760" max="10760" width="22.140625" customWidth="1"/>
    <col min="10761" max="10761" width="39" customWidth="1"/>
    <col min="10762" max="10762" width="24.85546875" customWidth="1"/>
    <col min="10763" max="10763" width="16.7109375" customWidth="1"/>
    <col min="10764" max="10764" width="8.7109375" customWidth="1"/>
    <col min="10765" max="10765" width="3.7109375" customWidth="1"/>
    <col min="10766" max="11010" width="8.85546875"/>
    <col min="11011" max="11011" width="17.7109375" customWidth="1"/>
    <col min="11012" max="11012" width="50.7109375" customWidth="1"/>
    <col min="11013" max="11013" width="4.7109375" customWidth="1"/>
    <col min="11014" max="11014" width="14" customWidth="1"/>
    <col min="11015" max="11015" width="15.42578125" customWidth="1"/>
    <col min="11016" max="11016" width="22.140625" customWidth="1"/>
    <col min="11017" max="11017" width="39" customWidth="1"/>
    <col min="11018" max="11018" width="24.85546875" customWidth="1"/>
    <col min="11019" max="11019" width="16.7109375" customWidth="1"/>
    <col min="11020" max="11020" width="8.7109375" customWidth="1"/>
    <col min="11021" max="11021" width="3.7109375" customWidth="1"/>
    <col min="11022" max="11266" width="8.85546875"/>
    <col min="11267" max="11267" width="17.7109375" customWidth="1"/>
    <col min="11268" max="11268" width="50.7109375" customWidth="1"/>
    <col min="11269" max="11269" width="4.7109375" customWidth="1"/>
    <col min="11270" max="11270" width="14" customWidth="1"/>
    <col min="11271" max="11271" width="15.42578125" customWidth="1"/>
    <col min="11272" max="11272" width="22.140625" customWidth="1"/>
    <col min="11273" max="11273" width="39" customWidth="1"/>
    <col min="11274" max="11274" width="24.85546875" customWidth="1"/>
    <col min="11275" max="11275" width="16.7109375" customWidth="1"/>
    <col min="11276" max="11276" width="8.7109375" customWidth="1"/>
    <col min="11277" max="11277" width="3.7109375" customWidth="1"/>
    <col min="11278" max="11522" width="8.85546875"/>
    <col min="11523" max="11523" width="17.7109375" customWidth="1"/>
    <col min="11524" max="11524" width="50.7109375" customWidth="1"/>
    <col min="11525" max="11525" width="4.7109375" customWidth="1"/>
    <col min="11526" max="11526" width="14" customWidth="1"/>
    <col min="11527" max="11527" width="15.42578125" customWidth="1"/>
    <col min="11528" max="11528" width="22.140625" customWidth="1"/>
    <col min="11529" max="11529" width="39" customWidth="1"/>
    <col min="11530" max="11530" width="24.85546875" customWidth="1"/>
    <col min="11531" max="11531" width="16.7109375" customWidth="1"/>
    <col min="11532" max="11532" width="8.7109375" customWidth="1"/>
    <col min="11533" max="11533" width="3.7109375" customWidth="1"/>
    <col min="11534" max="11778" width="8.85546875"/>
    <col min="11779" max="11779" width="17.7109375" customWidth="1"/>
    <col min="11780" max="11780" width="50.7109375" customWidth="1"/>
    <col min="11781" max="11781" width="4.7109375" customWidth="1"/>
    <col min="11782" max="11782" width="14" customWidth="1"/>
    <col min="11783" max="11783" width="15.42578125" customWidth="1"/>
    <col min="11784" max="11784" width="22.140625" customWidth="1"/>
    <col min="11785" max="11785" width="39" customWidth="1"/>
    <col min="11786" max="11786" width="24.85546875" customWidth="1"/>
    <col min="11787" max="11787" width="16.7109375" customWidth="1"/>
    <col min="11788" max="11788" width="8.7109375" customWidth="1"/>
    <col min="11789" max="11789" width="3.7109375" customWidth="1"/>
    <col min="11790" max="12034" width="8.85546875"/>
    <col min="12035" max="12035" width="17.7109375" customWidth="1"/>
    <col min="12036" max="12036" width="50.7109375" customWidth="1"/>
    <col min="12037" max="12037" width="4.7109375" customWidth="1"/>
    <col min="12038" max="12038" width="14" customWidth="1"/>
    <col min="12039" max="12039" width="15.42578125" customWidth="1"/>
    <col min="12040" max="12040" width="22.140625" customWidth="1"/>
    <col min="12041" max="12041" width="39" customWidth="1"/>
    <col min="12042" max="12042" width="24.85546875" customWidth="1"/>
    <col min="12043" max="12043" width="16.7109375" customWidth="1"/>
    <col min="12044" max="12044" width="8.7109375" customWidth="1"/>
    <col min="12045" max="12045" width="3.7109375" customWidth="1"/>
    <col min="12046" max="12290" width="8.85546875"/>
    <col min="12291" max="12291" width="17.7109375" customWidth="1"/>
    <col min="12292" max="12292" width="50.7109375" customWidth="1"/>
    <col min="12293" max="12293" width="4.7109375" customWidth="1"/>
    <col min="12294" max="12294" width="14" customWidth="1"/>
    <col min="12295" max="12295" width="15.42578125" customWidth="1"/>
    <col min="12296" max="12296" width="22.140625" customWidth="1"/>
    <col min="12297" max="12297" width="39" customWidth="1"/>
    <col min="12298" max="12298" width="24.85546875" customWidth="1"/>
    <col min="12299" max="12299" width="16.7109375" customWidth="1"/>
    <col min="12300" max="12300" width="8.7109375" customWidth="1"/>
    <col min="12301" max="12301" width="3.7109375" customWidth="1"/>
    <col min="12302" max="12546" width="8.85546875"/>
    <col min="12547" max="12547" width="17.7109375" customWidth="1"/>
    <col min="12548" max="12548" width="50.7109375" customWidth="1"/>
    <col min="12549" max="12549" width="4.7109375" customWidth="1"/>
    <col min="12550" max="12550" width="14" customWidth="1"/>
    <col min="12551" max="12551" width="15.42578125" customWidth="1"/>
    <col min="12552" max="12552" width="22.140625" customWidth="1"/>
    <col min="12553" max="12553" width="39" customWidth="1"/>
    <col min="12554" max="12554" width="24.85546875" customWidth="1"/>
    <col min="12555" max="12555" width="16.7109375" customWidth="1"/>
    <col min="12556" max="12556" width="8.7109375" customWidth="1"/>
    <col min="12557" max="12557" width="3.7109375" customWidth="1"/>
    <col min="12558" max="12802" width="8.85546875"/>
    <col min="12803" max="12803" width="17.7109375" customWidth="1"/>
    <col min="12804" max="12804" width="50.7109375" customWidth="1"/>
    <col min="12805" max="12805" width="4.7109375" customWidth="1"/>
    <col min="12806" max="12806" width="14" customWidth="1"/>
    <col min="12807" max="12807" width="15.42578125" customWidth="1"/>
    <col min="12808" max="12808" width="22.140625" customWidth="1"/>
    <col min="12809" max="12809" width="39" customWidth="1"/>
    <col min="12810" max="12810" width="24.85546875" customWidth="1"/>
    <col min="12811" max="12811" width="16.7109375" customWidth="1"/>
    <col min="12812" max="12812" width="8.7109375" customWidth="1"/>
    <col min="12813" max="12813" width="3.7109375" customWidth="1"/>
    <col min="12814" max="13058" width="8.85546875"/>
    <col min="13059" max="13059" width="17.7109375" customWidth="1"/>
    <col min="13060" max="13060" width="50.7109375" customWidth="1"/>
    <col min="13061" max="13061" width="4.7109375" customWidth="1"/>
    <col min="13062" max="13062" width="14" customWidth="1"/>
    <col min="13063" max="13063" width="15.42578125" customWidth="1"/>
    <col min="13064" max="13064" width="22.140625" customWidth="1"/>
    <col min="13065" max="13065" width="39" customWidth="1"/>
    <col min="13066" max="13066" width="24.85546875" customWidth="1"/>
    <col min="13067" max="13067" width="16.7109375" customWidth="1"/>
    <col min="13068" max="13068" width="8.7109375" customWidth="1"/>
    <col min="13069" max="13069" width="3.7109375" customWidth="1"/>
    <col min="13070" max="13314" width="8.85546875"/>
    <col min="13315" max="13315" width="17.7109375" customWidth="1"/>
    <col min="13316" max="13316" width="50.7109375" customWidth="1"/>
    <col min="13317" max="13317" width="4.7109375" customWidth="1"/>
    <col min="13318" max="13318" width="14" customWidth="1"/>
    <col min="13319" max="13319" width="15.42578125" customWidth="1"/>
    <col min="13320" max="13320" width="22.140625" customWidth="1"/>
    <col min="13321" max="13321" width="39" customWidth="1"/>
    <col min="13322" max="13322" width="24.85546875" customWidth="1"/>
    <col min="13323" max="13323" width="16.7109375" customWidth="1"/>
    <col min="13324" max="13324" width="8.7109375" customWidth="1"/>
    <col min="13325" max="13325" width="3.7109375" customWidth="1"/>
    <col min="13326" max="13570" width="8.85546875"/>
    <col min="13571" max="13571" width="17.7109375" customWidth="1"/>
    <col min="13572" max="13572" width="50.7109375" customWidth="1"/>
    <col min="13573" max="13573" width="4.7109375" customWidth="1"/>
    <col min="13574" max="13574" width="14" customWidth="1"/>
    <col min="13575" max="13575" width="15.42578125" customWidth="1"/>
    <col min="13576" max="13576" width="22.140625" customWidth="1"/>
    <col min="13577" max="13577" width="39" customWidth="1"/>
    <col min="13578" max="13578" width="24.85546875" customWidth="1"/>
    <col min="13579" max="13579" width="16.7109375" customWidth="1"/>
    <col min="13580" max="13580" width="8.7109375" customWidth="1"/>
    <col min="13581" max="13581" width="3.7109375" customWidth="1"/>
    <col min="13582" max="13826" width="8.85546875"/>
    <col min="13827" max="13827" width="17.7109375" customWidth="1"/>
    <col min="13828" max="13828" width="50.7109375" customWidth="1"/>
    <col min="13829" max="13829" width="4.7109375" customWidth="1"/>
    <col min="13830" max="13830" width="14" customWidth="1"/>
    <col min="13831" max="13831" width="15.42578125" customWidth="1"/>
    <col min="13832" max="13832" width="22.140625" customWidth="1"/>
    <col min="13833" max="13833" width="39" customWidth="1"/>
    <col min="13834" max="13834" width="24.85546875" customWidth="1"/>
    <col min="13835" max="13835" width="16.7109375" customWidth="1"/>
    <col min="13836" max="13836" width="8.7109375" customWidth="1"/>
    <col min="13837" max="13837" width="3.7109375" customWidth="1"/>
    <col min="13838" max="14082" width="8.85546875"/>
    <col min="14083" max="14083" width="17.7109375" customWidth="1"/>
    <col min="14084" max="14084" width="50.7109375" customWidth="1"/>
    <col min="14085" max="14085" width="4.7109375" customWidth="1"/>
    <col min="14086" max="14086" width="14" customWidth="1"/>
    <col min="14087" max="14087" width="15.42578125" customWidth="1"/>
    <col min="14088" max="14088" width="22.140625" customWidth="1"/>
    <col min="14089" max="14089" width="39" customWidth="1"/>
    <col min="14090" max="14090" width="24.85546875" customWidth="1"/>
    <col min="14091" max="14091" width="16.7109375" customWidth="1"/>
    <col min="14092" max="14092" width="8.7109375" customWidth="1"/>
    <col min="14093" max="14093" width="3.7109375" customWidth="1"/>
    <col min="14094" max="14338" width="8.85546875"/>
    <col min="14339" max="14339" width="17.7109375" customWidth="1"/>
    <col min="14340" max="14340" width="50.7109375" customWidth="1"/>
    <col min="14341" max="14341" width="4.7109375" customWidth="1"/>
    <col min="14342" max="14342" width="14" customWidth="1"/>
    <col min="14343" max="14343" width="15.42578125" customWidth="1"/>
    <col min="14344" max="14344" width="22.140625" customWidth="1"/>
    <col min="14345" max="14345" width="39" customWidth="1"/>
    <col min="14346" max="14346" width="24.85546875" customWidth="1"/>
    <col min="14347" max="14347" width="16.7109375" customWidth="1"/>
    <col min="14348" max="14348" width="8.7109375" customWidth="1"/>
    <col min="14349" max="14349" width="3.7109375" customWidth="1"/>
    <col min="14350" max="14594" width="8.85546875"/>
    <col min="14595" max="14595" width="17.7109375" customWidth="1"/>
    <col min="14596" max="14596" width="50.7109375" customWidth="1"/>
    <col min="14597" max="14597" width="4.7109375" customWidth="1"/>
    <col min="14598" max="14598" width="14" customWidth="1"/>
    <col min="14599" max="14599" width="15.42578125" customWidth="1"/>
    <col min="14600" max="14600" width="22.140625" customWidth="1"/>
    <col min="14601" max="14601" width="39" customWidth="1"/>
    <col min="14602" max="14602" width="24.85546875" customWidth="1"/>
    <col min="14603" max="14603" width="16.7109375" customWidth="1"/>
    <col min="14604" max="14604" width="8.7109375" customWidth="1"/>
    <col min="14605" max="14605" width="3.7109375" customWidth="1"/>
    <col min="14606" max="14850" width="8.85546875"/>
    <col min="14851" max="14851" width="17.7109375" customWidth="1"/>
    <col min="14852" max="14852" width="50.7109375" customWidth="1"/>
    <col min="14853" max="14853" width="4.7109375" customWidth="1"/>
    <col min="14854" max="14854" width="14" customWidth="1"/>
    <col min="14855" max="14855" width="15.42578125" customWidth="1"/>
    <col min="14856" max="14856" width="22.140625" customWidth="1"/>
    <col min="14857" max="14857" width="39" customWidth="1"/>
    <col min="14858" max="14858" width="24.85546875" customWidth="1"/>
    <col min="14859" max="14859" width="16.7109375" customWidth="1"/>
    <col min="14860" max="14860" width="8.7109375" customWidth="1"/>
    <col min="14861" max="14861" width="3.7109375" customWidth="1"/>
    <col min="14862" max="15106" width="8.85546875"/>
    <col min="15107" max="15107" width="17.7109375" customWidth="1"/>
    <col min="15108" max="15108" width="50.7109375" customWidth="1"/>
    <col min="15109" max="15109" width="4.7109375" customWidth="1"/>
    <col min="15110" max="15110" width="14" customWidth="1"/>
    <col min="15111" max="15111" width="15.42578125" customWidth="1"/>
    <col min="15112" max="15112" width="22.140625" customWidth="1"/>
    <col min="15113" max="15113" width="39" customWidth="1"/>
    <col min="15114" max="15114" width="24.85546875" customWidth="1"/>
    <col min="15115" max="15115" width="16.7109375" customWidth="1"/>
    <col min="15116" max="15116" width="8.7109375" customWidth="1"/>
    <col min="15117" max="15117" width="3.7109375" customWidth="1"/>
    <col min="15118" max="15362" width="8.85546875"/>
    <col min="15363" max="15363" width="17.7109375" customWidth="1"/>
    <col min="15364" max="15364" width="50.7109375" customWidth="1"/>
    <col min="15365" max="15365" width="4.7109375" customWidth="1"/>
    <col min="15366" max="15366" width="14" customWidth="1"/>
    <col min="15367" max="15367" width="15.42578125" customWidth="1"/>
    <col min="15368" max="15368" width="22.140625" customWidth="1"/>
    <col min="15369" max="15369" width="39" customWidth="1"/>
    <col min="15370" max="15370" width="24.85546875" customWidth="1"/>
    <col min="15371" max="15371" width="16.7109375" customWidth="1"/>
    <col min="15372" max="15372" width="8.7109375" customWidth="1"/>
    <col min="15373" max="15373" width="3.7109375" customWidth="1"/>
    <col min="15374" max="15618" width="8.85546875"/>
    <col min="15619" max="15619" width="17.7109375" customWidth="1"/>
    <col min="15620" max="15620" width="50.7109375" customWidth="1"/>
    <col min="15621" max="15621" width="4.7109375" customWidth="1"/>
    <col min="15622" max="15622" width="14" customWidth="1"/>
    <col min="15623" max="15623" width="15.42578125" customWidth="1"/>
    <col min="15624" max="15624" width="22.140625" customWidth="1"/>
    <col min="15625" max="15625" width="39" customWidth="1"/>
    <col min="15626" max="15626" width="24.85546875" customWidth="1"/>
    <col min="15627" max="15627" width="16.7109375" customWidth="1"/>
    <col min="15628" max="15628" width="8.7109375" customWidth="1"/>
    <col min="15629" max="15629" width="3.7109375" customWidth="1"/>
    <col min="15630" max="15874" width="8.85546875"/>
    <col min="15875" max="15875" width="17.7109375" customWidth="1"/>
    <col min="15876" max="15876" width="50.7109375" customWidth="1"/>
    <col min="15877" max="15877" width="4.7109375" customWidth="1"/>
    <col min="15878" max="15878" width="14" customWidth="1"/>
    <col min="15879" max="15879" width="15.42578125" customWidth="1"/>
    <col min="15880" max="15880" width="22.140625" customWidth="1"/>
    <col min="15881" max="15881" width="39" customWidth="1"/>
    <col min="15882" max="15882" width="24.85546875" customWidth="1"/>
    <col min="15883" max="15883" width="16.7109375" customWidth="1"/>
    <col min="15884" max="15884" width="8.7109375" customWidth="1"/>
    <col min="15885" max="15885" width="3.7109375" customWidth="1"/>
    <col min="15886" max="16130" width="8.85546875"/>
    <col min="16131" max="16131" width="17.7109375" customWidth="1"/>
    <col min="16132" max="16132" width="50.7109375" customWidth="1"/>
    <col min="16133" max="16133" width="4.7109375" customWidth="1"/>
    <col min="16134" max="16134" width="14" customWidth="1"/>
    <col min="16135" max="16135" width="15.42578125" customWidth="1"/>
    <col min="16136" max="16136" width="22.140625" customWidth="1"/>
    <col min="16137" max="16137" width="39" customWidth="1"/>
    <col min="16138" max="16138" width="24.85546875" customWidth="1"/>
    <col min="16139" max="16139" width="16.7109375" customWidth="1"/>
    <col min="16140" max="16140" width="8.7109375" customWidth="1"/>
    <col min="16141" max="16141" width="3.7109375" customWidth="1"/>
    <col min="16142" max="16384" width="8.85546875"/>
  </cols>
  <sheetData>
    <row r="1" spans="1:14" s="5" customFormat="1" x14ac:dyDescent="0.2">
      <c r="A1" s="1" t="s">
        <v>0</v>
      </c>
      <c r="B1" s="2"/>
      <c r="C1" s="1" t="s">
        <v>1</v>
      </c>
      <c r="D1" s="2"/>
      <c r="E1" s="2"/>
      <c r="F1" s="2"/>
      <c r="G1" s="3" t="s">
        <v>2</v>
      </c>
      <c r="H1" s="3" t="s">
        <v>3</v>
      </c>
      <c r="I1" s="3" t="s">
        <v>4</v>
      </c>
      <c r="J1" s="4">
        <v>1</v>
      </c>
      <c r="N1" s="28" t="s">
        <v>1692</v>
      </c>
    </row>
    <row r="2" spans="1:14" s="5" customFormat="1" x14ac:dyDescent="0.2">
      <c r="A2" s="3" t="s">
        <v>5</v>
      </c>
    </row>
    <row r="3" spans="1:14" s="5" customFormat="1" x14ac:dyDescent="0.2">
      <c r="A3" s="3" t="s">
        <v>6</v>
      </c>
      <c r="C3" s="3" t="s">
        <v>7</v>
      </c>
      <c r="G3" s="3" t="s">
        <v>8</v>
      </c>
      <c r="H3" s="6">
        <v>45473</v>
      </c>
      <c r="I3" s="3" t="s">
        <v>9</v>
      </c>
      <c r="J3" s="3" t="s">
        <v>10</v>
      </c>
      <c r="K3" s="3" t="s">
        <v>11</v>
      </c>
    </row>
    <row r="4" spans="1:14" s="5" customFormat="1" x14ac:dyDescent="0.2">
      <c r="A4" s="3" t="s">
        <v>12</v>
      </c>
    </row>
    <row r="5" spans="1:14" s="5" customFormat="1" x14ac:dyDescent="0.2">
      <c r="A5" s="3" t="s">
        <v>13</v>
      </c>
      <c r="D5" s="5" t="s">
        <v>1689</v>
      </c>
      <c r="E5" s="5" t="s">
        <v>1690</v>
      </c>
      <c r="F5" s="5" t="s">
        <v>1691</v>
      </c>
      <c r="G5" s="5" t="s">
        <v>1689</v>
      </c>
      <c r="H5" s="5" t="s">
        <v>1690</v>
      </c>
      <c r="I5" s="5" t="s">
        <v>1691</v>
      </c>
    </row>
    <row r="6" spans="1:14" s="5" customFormat="1" x14ac:dyDescent="0.2">
      <c r="D6" s="5" t="s">
        <v>14</v>
      </c>
      <c r="E6" s="5" t="s">
        <v>14</v>
      </c>
      <c r="F6" s="5" t="s">
        <v>14</v>
      </c>
      <c r="G6" s="3" t="s">
        <v>15</v>
      </c>
      <c r="H6" s="3" t="s">
        <v>15</v>
      </c>
      <c r="I6" s="3" t="s">
        <v>15</v>
      </c>
    </row>
    <row r="7" spans="1:14" s="5" customFormat="1" x14ac:dyDescent="0.2">
      <c r="A7" s="3" t="s">
        <v>16</v>
      </c>
      <c r="B7" s="3" t="s">
        <v>17</v>
      </c>
      <c r="D7" s="5" t="s">
        <v>18</v>
      </c>
      <c r="E7" s="5" t="s">
        <v>18</v>
      </c>
      <c r="F7" s="5" t="s">
        <v>18</v>
      </c>
      <c r="G7" s="3" t="s">
        <v>18</v>
      </c>
      <c r="H7" s="3" t="s">
        <v>18</v>
      </c>
      <c r="I7" s="3" t="s">
        <v>18</v>
      </c>
    </row>
    <row r="8" spans="1:14" x14ac:dyDescent="0.2">
      <c r="A8" s="7" t="s">
        <v>19</v>
      </c>
      <c r="B8" s="7" t="s">
        <v>20</v>
      </c>
      <c r="D8" s="26">
        <v>5845966.1500000004</v>
      </c>
      <c r="E8" s="26">
        <f>_xlfn.IFNA(VLOOKUP(A8,'McNeil 50% only'!$A$8:$D$233,3,FALSE),0)</f>
        <v>66496.75</v>
      </c>
      <c r="F8" s="26">
        <f>+D8+E8</f>
        <v>5912462.9000000004</v>
      </c>
      <c r="G8" s="26"/>
      <c r="H8" s="27">
        <f>_xlfn.IFNA(VLOOKUP(A8,'McNeil 50% only'!$A$8:$D$233,4,FALSE),0)</f>
        <v>0</v>
      </c>
      <c r="I8" s="26">
        <f>+G8+H8</f>
        <v>0</v>
      </c>
      <c r="K8" s="10"/>
    </row>
    <row r="9" spans="1:14" x14ac:dyDescent="0.2">
      <c r="A9" s="19" t="s">
        <v>1450</v>
      </c>
      <c r="B9" s="19" t="s">
        <v>1451</v>
      </c>
      <c r="D9" s="26"/>
      <c r="E9" s="26">
        <f>_xlfn.IFNA(VLOOKUP(A9,'McNeil 50% only'!$A$8:$D$233,3,FALSE),0)</f>
        <v>0</v>
      </c>
      <c r="F9" s="26">
        <f t="shared" ref="F9:F72" si="0">+D9+E9</f>
        <v>0</v>
      </c>
      <c r="G9" s="26"/>
      <c r="H9" s="27">
        <f>_xlfn.IFNA(VLOOKUP(A9,'McNeil 50% only'!$A$8:$D$233,4,FALSE),0)</f>
        <v>8765412.8900000006</v>
      </c>
      <c r="I9" s="26">
        <f t="shared" ref="I9:I72" si="1">+G9+H9</f>
        <v>8765412.8900000006</v>
      </c>
      <c r="K9" s="10"/>
    </row>
    <row r="10" spans="1:14" x14ac:dyDescent="0.2">
      <c r="A10" s="19" t="s">
        <v>1452</v>
      </c>
      <c r="B10" s="19" t="s">
        <v>1453</v>
      </c>
      <c r="D10" s="26"/>
      <c r="E10" s="26">
        <f>_xlfn.IFNA(VLOOKUP(A10,'McNeil 50% only'!$A$8:$D$233,3,FALSE),0)</f>
        <v>0</v>
      </c>
      <c r="F10" s="26">
        <f t="shared" si="0"/>
        <v>0</v>
      </c>
      <c r="G10" s="26"/>
      <c r="H10" s="27">
        <f>_xlfn.IFNA(VLOOKUP(A10,'McNeil 50% only'!$A$8:$D$233,4,FALSE),0)</f>
        <v>27041715.219999999</v>
      </c>
      <c r="I10" s="26">
        <f t="shared" si="1"/>
        <v>27041715.219999999</v>
      </c>
      <c r="K10" s="10"/>
    </row>
    <row r="11" spans="1:14" x14ac:dyDescent="0.2">
      <c r="A11" s="19" t="s">
        <v>1454</v>
      </c>
      <c r="B11" s="19" t="s">
        <v>1455</v>
      </c>
      <c r="D11" s="26"/>
      <c r="E11" s="26">
        <f>_xlfn.IFNA(VLOOKUP(A11,'McNeil 50% only'!$A$8:$D$233,3,FALSE),0)</f>
        <v>0</v>
      </c>
      <c r="F11" s="26">
        <f t="shared" si="0"/>
        <v>0</v>
      </c>
      <c r="G11" s="26"/>
      <c r="H11" s="27">
        <f>_xlfn.IFNA(VLOOKUP(A11,'McNeil 50% only'!$A$8:$D$233,4,FALSE),0)</f>
        <v>6409583.8700000001</v>
      </c>
      <c r="I11" s="26">
        <f t="shared" si="1"/>
        <v>6409583.8700000001</v>
      </c>
      <c r="K11" s="10"/>
    </row>
    <row r="12" spans="1:14" x14ac:dyDescent="0.2">
      <c r="A12" s="19" t="s">
        <v>1456</v>
      </c>
      <c r="B12" s="19" t="s">
        <v>1457</v>
      </c>
      <c r="D12" s="26"/>
      <c r="E12" s="26">
        <f>_xlfn.IFNA(VLOOKUP(A12,'McNeil 50% only'!$A$8:$D$233,3,FALSE),0)</f>
        <v>0</v>
      </c>
      <c r="F12" s="26">
        <f t="shared" si="0"/>
        <v>0</v>
      </c>
      <c r="G12" s="26"/>
      <c r="H12" s="27">
        <f>_xlfn.IFNA(VLOOKUP(A12,'McNeil 50% only'!$A$8:$D$233,4,FALSE),0)</f>
        <v>1141894.1599999999</v>
      </c>
      <c r="I12" s="26">
        <f t="shared" si="1"/>
        <v>1141894.1599999999</v>
      </c>
      <c r="K12" s="10"/>
    </row>
    <row r="13" spans="1:14" x14ac:dyDescent="0.2">
      <c r="A13" s="19" t="s">
        <v>1458</v>
      </c>
      <c r="B13" s="19" t="s">
        <v>1459</v>
      </c>
      <c r="D13" s="26"/>
      <c r="E13" s="26">
        <f>_xlfn.IFNA(VLOOKUP(A13,'McNeil 50% only'!$A$8:$D$233,3,FALSE),0)</f>
        <v>0</v>
      </c>
      <c r="F13" s="26">
        <f t="shared" si="0"/>
        <v>0</v>
      </c>
      <c r="G13" s="26"/>
      <c r="H13" s="27">
        <f>_xlfn.IFNA(VLOOKUP(A13,'McNeil 50% only'!$A$8:$D$233,4,FALSE),0)</f>
        <v>785373.98</v>
      </c>
      <c r="I13" s="26">
        <f t="shared" si="1"/>
        <v>785373.98</v>
      </c>
      <c r="K13" s="10"/>
    </row>
    <row r="14" spans="1:14" x14ac:dyDescent="0.2">
      <c r="A14" s="7" t="s">
        <v>21</v>
      </c>
      <c r="B14" s="7" t="s">
        <v>22</v>
      </c>
      <c r="D14" s="26"/>
      <c r="E14" s="26">
        <f>_xlfn.IFNA(VLOOKUP(A14,'McNeil 50% only'!$A$8:$D$233,3,FALSE),0)</f>
        <v>0</v>
      </c>
      <c r="F14" s="26">
        <f t="shared" si="0"/>
        <v>0</v>
      </c>
      <c r="G14" s="26">
        <v>1020938.93</v>
      </c>
      <c r="H14" s="27">
        <f>_xlfn.IFNA(VLOOKUP(A14,'McNeil 50% only'!$A$8:$D$233,4,FALSE),0)</f>
        <v>0</v>
      </c>
      <c r="I14" s="26">
        <f t="shared" si="1"/>
        <v>1020938.93</v>
      </c>
      <c r="J14" s="8"/>
      <c r="K14" s="10"/>
    </row>
    <row r="15" spans="1:14" x14ac:dyDescent="0.2">
      <c r="A15" s="7" t="s">
        <v>23</v>
      </c>
      <c r="B15" s="7" t="s">
        <v>24</v>
      </c>
      <c r="D15" s="26"/>
      <c r="E15" s="26">
        <f>_xlfn.IFNA(VLOOKUP(A15,'McNeil 50% only'!$A$8:$D$233,3,FALSE),0)</f>
        <v>0</v>
      </c>
      <c r="F15" s="26">
        <f t="shared" si="0"/>
        <v>0</v>
      </c>
      <c r="G15" s="26">
        <v>663095.1</v>
      </c>
      <c r="H15" s="27">
        <f>_xlfn.IFNA(VLOOKUP(A15,'McNeil 50% only'!$A$8:$D$233,4,FALSE),0)</f>
        <v>0</v>
      </c>
      <c r="I15" s="26">
        <f t="shared" si="1"/>
        <v>663095.1</v>
      </c>
      <c r="J15" s="8"/>
      <c r="K15" s="10"/>
    </row>
    <row r="16" spans="1:14" x14ac:dyDescent="0.2">
      <c r="A16" s="7" t="s">
        <v>25</v>
      </c>
      <c r="B16" s="7" t="s">
        <v>26</v>
      </c>
      <c r="D16" s="26"/>
      <c r="E16" s="26">
        <f>_xlfn.IFNA(VLOOKUP(A16,'McNeil 50% only'!$A$8:$D$233,3,FALSE),0)</f>
        <v>0</v>
      </c>
      <c r="F16" s="26">
        <f t="shared" si="0"/>
        <v>0</v>
      </c>
      <c r="G16" s="26">
        <v>1077931.19</v>
      </c>
      <c r="H16" s="27">
        <f>_xlfn.IFNA(VLOOKUP(A16,'McNeil 50% only'!$A$8:$D$233,4,FALSE),0)</f>
        <v>0</v>
      </c>
      <c r="I16" s="26">
        <f t="shared" si="1"/>
        <v>1077931.19</v>
      </c>
      <c r="J16" s="8"/>
      <c r="K16" s="10"/>
    </row>
    <row r="17" spans="1:11" x14ac:dyDescent="0.2">
      <c r="A17" s="7" t="s">
        <v>27</v>
      </c>
      <c r="B17" s="7" t="s">
        <v>28</v>
      </c>
      <c r="D17" s="26"/>
      <c r="E17" s="26">
        <f>_xlfn.IFNA(VLOOKUP(A17,'McNeil 50% only'!$A$8:$D$233,3,FALSE),0)</f>
        <v>0</v>
      </c>
      <c r="F17" s="26">
        <f t="shared" si="0"/>
        <v>0</v>
      </c>
      <c r="G17" s="26">
        <v>418698.71</v>
      </c>
      <c r="H17" s="27">
        <f>_xlfn.IFNA(VLOOKUP(A17,'McNeil 50% only'!$A$8:$D$233,4,FALSE),0)</f>
        <v>0</v>
      </c>
      <c r="I17" s="26">
        <f t="shared" si="1"/>
        <v>418698.71</v>
      </c>
      <c r="J17" s="8"/>
      <c r="K17" s="10"/>
    </row>
    <row r="18" spans="1:11" x14ac:dyDescent="0.2">
      <c r="A18" s="7" t="s">
        <v>29</v>
      </c>
      <c r="B18" s="7" t="s">
        <v>30</v>
      </c>
      <c r="D18" s="26"/>
      <c r="E18" s="26">
        <f>_xlfn.IFNA(VLOOKUP(A18,'McNeil 50% only'!$A$8:$D$233,3,FALSE),0)</f>
        <v>0</v>
      </c>
      <c r="F18" s="26">
        <f t="shared" si="0"/>
        <v>0</v>
      </c>
      <c r="G18" s="26">
        <v>55348.93</v>
      </c>
      <c r="H18" s="27">
        <f>_xlfn.IFNA(VLOOKUP(A18,'McNeil 50% only'!$A$8:$D$233,4,FALSE),0)</f>
        <v>0</v>
      </c>
      <c r="I18" s="26">
        <f t="shared" si="1"/>
        <v>55348.93</v>
      </c>
      <c r="J18" s="8"/>
      <c r="K18" s="10"/>
    </row>
    <row r="19" spans="1:11" x14ac:dyDescent="0.2">
      <c r="A19" s="7" t="s">
        <v>31</v>
      </c>
      <c r="B19" s="7" t="s">
        <v>32</v>
      </c>
      <c r="D19" s="26"/>
      <c r="E19" s="26">
        <f>_xlfn.IFNA(VLOOKUP(A19,'McNeil 50% only'!$A$8:$D$233,3,FALSE),0)</f>
        <v>0</v>
      </c>
      <c r="F19" s="26">
        <f t="shared" si="0"/>
        <v>0</v>
      </c>
      <c r="G19" s="26">
        <v>17709.439999999999</v>
      </c>
      <c r="H19" s="27">
        <f>_xlfn.IFNA(VLOOKUP(A19,'McNeil 50% only'!$A$8:$D$233,4,FALSE),0)</f>
        <v>0</v>
      </c>
      <c r="I19" s="26">
        <f t="shared" si="1"/>
        <v>17709.439999999999</v>
      </c>
      <c r="J19" s="8"/>
      <c r="K19" s="10"/>
    </row>
    <row r="20" spans="1:11" x14ac:dyDescent="0.2">
      <c r="A20" s="7" t="s">
        <v>33</v>
      </c>
      <c r="B20" s="7" t="s">
        <v>34</v>
      </c>
      <c r="D20" s="26"/>
      <c r="E20" s="26">
        <f>_xlfn.IFNA(VLOOKUP(A20,'McNeil 50% only'!$A$8:$D$233,3,FALSE),0)</f>
        <v>0</v>
      </c>
      <c r="F20" s="26">
        <f t="shared" si="0"/>
        <v>0</v>
      </c>
      <c r="G20" s="26">
        <v>493786.41</v>
      </c>
      <c r="H20" s="27">
        <f>_xlfn.IFNA(VLOOKUP(A20,'McNeil 50% only'!$A$8:$D$233,4,FALSE),0)</f>
        <v>0</v>
      </c>
      <c r="I20" s="26">
        <f t="shared" si="1"/>
        <v>493786.41</v>
      </c>
      <c r="J20" s="8"/>
      <c r="K20" s="10"/>
    </row>
    <row r="21" spans="1:11" x14ac:dyDescent="0.2">
      <c r="A21" s="7" t="s">
        <v>35</v>
      </c>
      <c r="B21" s="7" t="s">
        <v>36</v>
      </c>
      <c r="D21" s="26"/>
      <c r="E21" s="26">
        <f>_xlfn.IFNA(VLOOKUP(A21,'McNeil 50% only'!$A$8:$D$233,3,FALSE),0)</f>
        <v>0</v>
      </c>
      <c r="F21" s="26">
        <f t="shared" si="0"/>
        <v>0</v>
      </c>
      <c r="G21" s="26">
        <v>44124.95</v>
      </c>
      <c r="H21" s="27">
        <f>_xlfn.IFNA(VLOOKUP(A21,'McNeil 50% only'!$A$8:$D$233,4,FALSE),0)</f>
        <v>0</v>
      </c>
      <c r="I21" s="26">
        <f t="shared" si="1"/>
        <v>44124.95</v>
      </c>
      <c r="J21" s="8"/>
      <c r="K21" s="10"/>
    </row>
    <row r="22" spans="1:11" x14ac:dyDescent="0.2">
      <c r="A22" s="7" t="s">
        <v>37</v>
      </c>
      <c r="B22" s="7" t="s">
        <v>38</v>
      </c>
      <c r="D22" s="26"/>
      <c r="E22" s="26">
        <f>_xlfn.IFNA(VLOOKUP(A22,'McNeil 50% only'!$A$8:$D$233,3,FALSE),0)</f>
        <v>0</v>
      </c>
      <c r="F22" s="26">
        <f t="shared" si="0"/>
        <v>0</v>
      </c>
      <c r="G22" s="26">
        <v>780846.42</v>
      </c>
      <c r="H22" s="27">
        <f>_xlfn.IFNA(VLOOKUP(A22,'McNeil 50% only'!$A$8:$D$233,4,FALSE),0)</f>
        <v>0</v>
      </c>
      <c r="I22" s="26">
        <f t="shared" si="1"/>
        <v>780846.42</v>
      </c>
      <c r="J22" s="8"/>
      <c r="K22" s="10"/>
    </row>
    <row r="23" spans="1:11" x14ac:dyDescent="0.2">
      <c r="A23" s="7" t="s">
        <v>39</v>
      </c>
      <c r="B23" s="7" t="s">
        <v>38</v>
      </c>
      <c r="D23" s="26"/>
      <c r="E23" s="26">
        <f>_xlfn.IFNA(VLOOKUP(A23,'McNeil 50% only'!$A$8:$D$233,3,FALSE),0)</f>
        <v>0</v>
      </c>
      <c r="F23" s="26">
        <f t="shared" si="0"/>
        <v>0</v>
      </c>
      <c r="G23" s="26">
        <v>142461.06</v>
      </c>
      <c r="H23" s="27">
        <f>_xlfn.IFNA(VLOOKUP(A23,'McNeil 50% only'!$A$8:$D$233,4,FALSE),0)</f>
        <v>0</v>
      </c>
      <c r="I23" s="26">
        <f t="shared" si="1"/>
        <v>142461.06</v>
      </c>
      <c r="J23" s="8"/>
      <c r="K23" s="10"/>
    </row>
    <row r="24" spans="1:11" x14ac:dyDescent="0.2">
      <c r="A24" s="7" t="s">
        <v>40</v>
      </c>
      <c r="B24" s="7" t="s">
        <v>41</v>
      </c>
      <c r="D24" s="26"/>
      <c r="E24" s="26">
        <f>_xlfn.IFNA(VLOOKUP(A24,'McNeil 50% only'!$A$8:$D$233,3,FALSE),0)</f>
        <v>0</v>
      </c>
      <c r="F24" s="26">
        <f t="shared" si="0"/>
        <v>0</v>
      </c>
      <c r="G24" s="26">
        <v>2036713.48</v>
      </c>
      <c r="H24" s="27">
        <f>_xlfn.IFNA(VLOOKUP(A24,'McNeil 50% only'!$A$8:$D$233,4,FALSE),0)</f>
        <v>0</v>
      </c>
      <c r="I24" s="26">
        <f t="shared" si="1"/>
        <v>2036713.48</v>
      </c>
      <c r="J24" s="8"/>
      <c r="K24" s="10"/>
    </row>
    <row r="25" spans="1:11" x14ac:dyDescent="0.2">
      <c r="A25" s="7" t="s">
        <v>42</v>
      </c>
      <c r="B25" s="7" t="s">
        <v>43</v>
      </c>
      <c r="D25" s="26"/>
      <c r="E25" s="26">
        <f>_xlfn.IFNA(VLOOKUP(A25,'McNeil 50% only'!$A$8:$D$233,3,FALSE),0)</f>
        <v>0</v>
      </c>
      <c r="F25" s="26">
        <f t="shared" si="0"/>
        <v>0</v>
      </c>
      <c r="G25" s="26">
        <v>75379.179999999993</v>
      </c>
      <c r="H25" s="27">
        <f>_xlfn.IFNA(VLOOKUP(A25,'McNeil 50% only'!$A$8:$D$233,4,FALSE),0)</f>
        <v>0</v>
      </c>
      <c r="I25" s="26">
        <f t="shared" si="1"/>
        <v>75379.179999999993</v>
      </c>
      <c r="J25" s="8"/>
      <c r="K25" s="10"/>
    </row>
    <row r="26" spans="1:11" x14ac:dyDescent="0.2">
      <c r="A26" s="7" t="s">
        <v>44</v>
      </c>
      <c r="B26" s="7" t="s">
        <v>45</v>
      </c>
      <c r="D26" s="26"/>
      <c r="E26" s="26">
        <f>_xlfn.IFNA(VLOOKUP(A26,'McNeil 50% only'!$A$8:$D$233,3,FALSE),0)</f>
        <v>0</v>
      </c>
      <c r="F26" s="26">
        <f t="shared" si="0"/>
        <v>0</v>
      </c>
      <c r="G26" s="26">
        <v>1325474.52</v>
      </c>
      <c r="H26" s="27">
        <f>_xlfn.IFNA(VLOOKUP(A26,'McNeil 50% only'!$A$8:$D$233,4,FALSE),0)</f>
        <v>0</v>
      </c>
      <c r="I26" s="26">
        <f t="shared" si="1"/>
        <v>1325474.52</v>
      </c>
      <c r="J26" s="8"/>
      <c r="K26" s="10"/>
    </row>
    <row r="27" spans="1:11" x14ac:dyDescent="0.2">
      <c r="A27" s="7" t="s">
        <v>46</v>
      </c>
      <c r="B27" s="7" t="s">
        <v>47</v>
      </c>
      <c r="D27" s="26"/>
      <c r="E27" s="26">
        <f>_xlfn.IFNA(VLOOKUP(A27,'McNeil 50% only'!$A$8:$D$233,3,FALSE),0)</f>
        <v>0</v>
      </c>
      <c r="F27" s="26">
        <f t="shared" si="0"/>
        <v>0</v>
      </c>
      <c r="G27" s="26">
        <v>601849.57999999996</v>
      </c>
      <c r="H27" s="27">
        <f>_xlfn.IFNA(VLOOKUP(A27,'McNeil 50% only'!$A$8:$D$233,4,FALSE),0)</f>
        <v>0</v>
      </c>
      <c r="I27" s="26">
        <f t="shared" si="1"/>
        <v>601849.57999999996</v>
      </c>
      <c r="J27" s="8"/>
      <c r="K27" s="10"/>
    </row>
    <row r="28" spans="1:11" x14ac:dyDescent="0.2">
      <c r="A28" s="7" t="s">
        <v>48</v>
      </c>
      <c r="B28" s="7" t="s">
        <v>49</v>
      </c>
      <c r="D28" s="26"/>
      <c r="E28" s="26">
        <f>_xlfn.IFNA(VLOOKUP(A28,'McNeil 50% only'!$A$8:$D$233,3,FALSE),0)</f>
        <v>0</v>
      </c>
      <c r="F28" s="26">
        <f t="shared" si="0"/>
        <v>0</v>
      </c>
      <c r="G28" s="26">
        <v>24698.81</v>
      </c>
      <c r="H28" s="27">
        <f>_xlfn.IFNA(VLOOKUP(A28,'McNeil 50% only'!$A$8:$D$233,4,FALSE),0)</f>
        <v>0</v>
      </c>
      <c r="I28" s="26">
        <f t="shared" si="1"/>
        <v>24698.81</v>
      </c>
      <c r="J28" s="8"/>
      <c r="K28" s="10"/>
    </row>
    <row r="29" spans="1:11" x14ac:dyDescent="0.2">
      <c r="A29" s="7" t="s">
        <v>50</v>
      </c>
      <c r="B29" s="7" t="s">
        <v>51</v>
      </c>
      <c r="D29" s="26"/>
      <c r="E29" s="26">
        <f>_xlfn.IFNA(VLOOKUP(A29,'McNeil 50% only'!$A$8:$D$233,3,FALSE),0)</f>
        <v>0</v>
      </c>
      <c r="F29" s="26">
        <f t="shared" si="0"/>
        <v>0</v>
      </c>
      <c r="G29" s="26">
        <v>312807.06</v>
      </c>
      <c r="H29" s="27">
        <f>_xlfn.IFNA(VLOOKUP(A29,'McNeil 50% only'!$A$8:$D$233,4,FALSE),0)</f>
        <v>0</v>
      </c>
      <c r="I29" s="26">
        <f t="shared" si="1"/>
        <v>312807.06</v>
      </c>
      <c r="J29" s="8"/>
      <c r="K29" s="10"/>
    </row>
    <row r="30" spans="1:11" x14ac:dyDescent="0.2">
      <c r="A30" s="7" t="s">
        <v>52</v>
      </c>
      <c r="B30" s="7" t="s">
        <v>53</v>
      </c>
      <c r="D30" s="26"/>
      <c r="E30" s="26">
        <f>_xlfn.IFNA(VLOOKUP(A30,'McNeil 50% only'!$A$8:$D$233,3,FALSE),0)</f>
        <v>0</v>
      </c>
      <c r="F30" s="26">
        <f t="shared" si="0"/>
        <v>0</v>
      </c>
      <c r="G30" s="26">
        <v>14117.07</v>
      </c>
      <c r="H30" s="27">
        <f>_xlfn.IFNA(VLOOKUP(A30,'McNeil 50% only'!$A$8:$D$233,4,FALSE),0)</f>
        <v>0</v>
      </c>
      <c r="I30" s="26">
        <f t="shared" si="1"/>
        <v>14117.07</v>
      </c>
      <c r="J30" s="8"/>
      <c r="K30" s="10"/>
    </row>
    <row r="31" spans="1:11" x14ac:dyDescent="0.2">
      <c r="A31" s="7" t="s">
        <v>54</v>
      </c>
      <c r="B31" s="7" t="s">
        <v>55</v>
      </c>
      <c r="D31" s="26"/>
      <c r="E31" s="26">
        <f>_xlfn.IFNA(VLOOKUP(A31,'McNeil 50% only'!$A$8:$D$233,3,FALSE),0)</f>
        <v>0</v>
      </c>
      <c r="F31" s="26">
        <f t="shared" si="0"/>
        <v>0</v>
      </c>
      <c r="G31" s="26">
        <v>599468.59</v>
      </c>
      <c r="H31" s="27">
        <f>_xlfn.IFNA(VLOOKUP(A31,'McNeil 50% only'!$A$8:$D$233,4,FALSE),0)</f>
        <v>0</v>
      </c>
      <c r="I31" s="26">
        <f t="shared" si="1"/>
        <v>599468.59</v>
      </c>
      <c r="J31" s="8"/>
      <c r="K31" s="10"/>
    </row>
    <row r="32" spans="1:11" x14ac:dyDescent="0.2">
      <c r="A32" s="7" t="s">
        <v>56</v>
      </c>
      <c r="B32" s="7" t="s">
        <v>57</v>
      </c>
      <c r="D32" s="26"/>
      <c r="E32" s="26">
        <f>_xlfn.IFNA(VLOOKUP(A32,'McNeil 50% only'!$A$8:$D$233,3,FALSE),0)</f>
        <v>0</v>
      </c>
      <c r="F32" s="26">
        <f t="shared" si="0"/>
        <v>0</v>
      </c>
      <c r="G32" s="26">
        <v>1025.4100000000001</v>
      </c>
      <c r="H32" s="27">
        <f>_xlfn.IFNA(VLOOKUP(A32,'McNeil 50% only'!$A$8:$D$233,4,FALSE),0)</f>
        <v>0</v>
      </c>
      <c r="I32" s="26">
        <f t="shared" si="1"/>
        <v>1025.4100000000001</v>
      </c>
      <c r="J32" s="8"/>
      <c r="K32" s="10"/>
    </row>
    <row r="33" spans="1:11" x14ac:dyDescent="0.2">
      <c r="A33" s="7" t="s">
        <v>58</v>
      </c>
      <c r="B33" s="7" t="s">
        <v>59</v>
      </c>
      <c r="D33" s="26"/>
      <c r="E33" s="26">
        <f>_xlfn.IFNA(VLOOKUP(A33,'McNeil 50% only'!$A$8:$D$233,3,FALSE),0)</f>
        <v>0</v>
      </c>
      <c r="F33" s="26">
        <f t="shared" si="0"/>
        <v>0</v>
      </c>
      <c r="G33" s="26">
        <v>1480.03</v>
      </c>
      <c r="H33" s="27">
        <f>_xlfn.IFNA(VLOOKUP(A33,'McNeil 50% only'!$A$8:$D$233,4,FALSE),0)</f>
        <v>0</v>
      </c>
      <c r="I33" s="26">
        <f t="shared" si="1"/>
        <v>1480.03</v>
      </c>
      <c r="J33" s="8"/>
      <c r="K33" s="10"/>
    </row>
    <row r="34" spans="1:11" x14ac:dyDescent="0.2">
      <c r="A34" s="7" t="s">
        <v>60</v>
      </c>
      <c r="B34" s="7" t="s">
        <v>61</v>
      </c>
      <c r="D34" s="26"/>
      <c r="E34" s="26">
        <f>_xlfn.IFNA(VLOOKUP(A34,'McNeil 50% only'!$A$8:$D$233,3,FALSE),0)</f>
        <v>0</v>
      </c>
      <c r="F34" s="26">
        <f t="shared" si="0"/>
        <v>0</v>
      </c>
      <c r="G34" s="26">
        <v>562504.32999999996</v>
      </c>
      <c r="H34" s="27">
        <f>_xlfn.IFNA(VLOOKUP(A34,'McNeil 50% only'!$A$8:$D$233,4,FALSE),0)</f>
        <v>0</v>
      </c>
      <c r="I34" s="26">
        <f t="shared" si="1"/>
        <v>562504.32999999996</v>
      </c>
      <c r="J34" s="8"/>
      <c r="K34" s="10"/>
    </row>
    <row r="35" spans="1:11" x14ac:dyDescent="0.2">
      <c r="A35" s="7" t="s">
        <v>62</v>
      </c>
      <c r="B35" s="7" t="s">
        <v>63</v>
      </c>
      <c r="D35" s="26"/>
      <c r="E35" s="26">
        <f>_xlfn.IFNA(VLOOKUP(A35,'McNeil 50% only'!$A$8:$D$233,3,FALSE),0)</f>
        <v>0</v>
      </c>
      <c r="F35" s="26">
        <f t="shared" si="0"/>
        <v>0</v>
      </c>
      <c r="G35" s="26">
        <v>3019422.59</v>
      </c>
      <c r="H35" s="27">
        <f>_xlfn.IFNA(VLOOKUP(A35,'McNeil 50% only'!$A$8:$D$233,4,FALSE),0)</f>
        <v>0</v>
      </c>
      <c r="I35" s="26">
        <f t="shared" si="1"/>
        <v>3019422.59</v>
      </c>
      <c r="J35" s="8"/>
      <c r="K35" s="10"/>
    </row>
    <row r="36" spans="1:11" x14ac:dyDescent="0.2">
      <c r="A36" s="7" t="s">
        <v>64</v>
      </c>
      <c r="B36" s="7" t="s">
        <v>65</v>
      </c>
      <c r="D36" s="26"/>
      <c r="E36" s="26">
        <f>_xlfn.IFNA(VLOOKUP(A36,'McNeil 50% only'!$A$8:$D$233,3,FALSE),0)</f>
        <v>0</v>
      </c>
      <c r="F36" s="26">
        <f t="shared" si="0"/>
        <v>0</v>
      </c>
      <c r="G36" s="26">
        <v>2742555.57</v>
      </c>
      <c r="H36" s="27">
        <f>_xlfn.IFNA(VLOOKUP(A36,'McNeil 50% only'!$A$8:$D$233,4,FALSE),0)</f>
        <v>0</v>
      </c>
      <c r="I36" s="26">
        <f t="shared" si="1"/>
        <v>2742555.57</v>
      </c>
      <c r="J36" s="8"/>
      <c r="K36" s="10"/>
    </row>
    <row r="37" spans="1:11" x14ac:dyDescent="0.2">
      <c r="A37" s="7" t="s">
        <v>66</v>
      </c>
      <c r="B37" s="7" t="s">
        <v>67</v>
      </c>
      <c r="D37" s="26"/>
      <c r="E37" s="26">
        <f>_xlfn.IFNA(VLOOKUP(A37,'McNeil 50% only'!$A$8:$D$233,3,FALSE),0)</f>
        <v>0</v>
      </c>
      <c r="F37" s="26">
        <f t="shared" si="0"/>
        <v>0</v>
      </c>
      <c r="G37" s="26">
        <v>5917484.8300000001</v>
      </c>
      <c r="H37" s="27">
        <f>_xlfn.IFNA(VLOOKUP(A37,'McNeil 50% only'!$A$8:$D$233,4,FALSE),0)</f>
        <v>0</v>
      </c>
      <c r="I37" s="26">
        <f t="shared" si="1"/>
        <v>5917484.8300000001</v>
      </c>
      <c r="J37" s="8"/>
      <c r="K37" s="10"/>
    </row>
    <row r="38" spans="1:11" x14ac:dyDescent="0.2">
      <c r="A38" s="7" t="s">
        <v>68</v>
      </c>
      <c r="B38" s="7" t="s">
        <v>69</v>
      </c>
      <c r="D38" s="26"/>
      <c r="E38" s="26">
        <f>_xlfn.IFNA(VLOOKUP(A38,'McNeil 50% only'!$A$8:$D$233,3,FALSE),0)</f>
        <v>0</v>
      </c>
      <c r="F38" s="26">
        <f t="shared" si="0"/>
        <v>0</v>
      </c>
      <c r="G38" s="26">
        <v>7121955.4299999997</v>
      </c>
      <c r="H38" s="27">
        <f>_xlfn.IFNA(VLOOKUP(A38,'McNeil 50% only'!$A$8:$D$233,4,FALSE),0)</f>
        <v>0</v>
      </c>
      <c r="I38" s="26">
        <f t="shared" si="1"/>
        <v>7121955.4299999997</v>
      </c>
      <c r="J38" s="8"/>
      <c r="K38" s="10"/>
    </row>
    <row r="39" spans="1:11" x14ac:dyDescent="0.2">
      <c r="A39" s="7" t="s">
        <v>70</v>
      </c>
      <c r="B39" s="7" t="s">
        <v>71</v>
      </c>
      <c r="D39" s="26"/>
      <c r="E39" s="26">
        <f>_xlfn.IFNA(VLOOKUP(A39,'McNeil 50% only'!$A$8:$D$233,3,FALSE),0)</f>
        <v>0</v>
      </c>
      <c r="F39" s="26">
        <f t="shared" si="0"/>
        <v>0</v>
      </c>
      <c r="G39" s="26">
        <v>8480406.3000000007</v>
      </c>
      <c r="H39" s="27">
        <f>_xlfn.IFNA(VLOOKUP(A39,'McNeil 50% only'!$A$8:$D$233,4,FALSE),0)</f>
        <v>0</v>
      </c>
      <c r="I39" s="26">
        <f t="shared" si="1"/>
        <v>8480406.3000000007</v>
      </c>
      <c r="J39" s="8"/>
      <c r="K39" s="10"/>
    </row>
    <row r="40" spans="1:11" x14ac:dyDescent="0.2">
      <c r="A40" s="7" t="s">
        <v>72</v>
      </c>
      <c r="B40" s="7" t="s">
        <v>73</v>
      </c>
      <c r="D40" s="26"/>
      <c r="E40" s="26">
        <f>_xlfn.IFNA(VLOOKUP(A40,'McNeil 50% only'!$A$8:$D$233,3,FALSE),0)</f>
        <v>0</v>
      </c>
      <c r="F40" s="26">
        <f t="shared" si="0"/>
        <v>0</v>
      </c>
      <c r="G40" s="26">
        <v>3500040.22</v>
      </c>
      <c r="H40" s="27">
        <f>_xlfn.IFNA(VLOOKUP(A40,'McNeil 50% only'!$A$8:$D$233,4,FALSE),0)</f>
        <v>0</v>
      </c>
      <c r="I40" s="26">
        <f t="shared" si="1"/>
        <v>3500040.22</v>
      </c>
      <c r="J40" s="8"/>
      <c r="K40" s="10"/>
    </row>
    <row r="41" spans="1:11" x14ac:dyDescent="0.2">
      <c r="A41" s="7" t="s">
        <v>74</v>
      </c>
      <c r="B41" s="7" t="s">
        <v>75</v>
      </c>
      <c r="D41" s="26"/>
      <c r="E41" s="26">
        <f>_xlfn.IFNA(VLOOKUP(A41,'McNeil 50% only'!$A$8:$D$233,3,FALSE),0)</f>
        <v>0</v>
      </c>
      <c r="F41" s="26">
        <f t="shared" si="0"/>
        <v>0</v>
      </c>
      <c r="G41" s="26">
        <v>1394338.81</v>
      </c>
      <c r="H41" s="27">
        <f>_xlfn.IFNA(VLOOKUP(A41,'McNeil 50% only'!$A$8:$D$233,4,FALSE),0)</f>
        <v>0</v>
      </c>
      <c r="I41" s="26">
        <f t="shared" si="1"/>
        <v>1394338.81</v>
      </c>
      <c r="J41" s="8"/>
      <c r="K41" s="10"/>
    </row>
    <row r="42" spans="1:11" x14ac:dyDescent="0.2">
      <c r="A42" s="7" t="s">
        <v>76</v>
      </c>
      <c r="B42" s="7" t="s">
        <v>77</v>
      </c>
      <c r="D42" s="26"/>
      <c r="E42" s="26">
        <f>_xlfn.IFNA(VLOOKUP(A42,'McNeil 50% only'!$A$8:$D$233,3,FALSE),0)</f>
        <v>0</v>
      </c>
      <c r="F42" s="26">
        <f t="shared" si="0"/>
        <v>0</v>
      </c>
      <c r="G42" s="26">
        <v>5804364.8799999999</v>
      </c>
      <c r="H42" s="27">
        <f>_xlfn.IFNA(VLOOKUP(A42,'McNeil 50% only'!$A$8:$D$233,4,FALSE),0)</f>
        <v>0</v>
      </c>
      <c r="I42" s="26">
        <f t="shared" si="1"/>
        <v>5804364.8799999999</v>
      </c>
      <c r="J42" s="8"/>
      <c r="K42" s="10"/>
    </row>
    <row r="43" spans="1:11" x14ac:dyDescent="0.2">
      <c r="A43" s="7" t="s">
        <v>78</v>
      </c>
      <c r="B43" s="7" t="s">
        <v>79</v>
      </c>
      <c r="D43" s="26"/>
      <c r="E43" s="26">
        <f>_xlfn.IFNA(VLOOKUP(A43,'McNeil 50% only'!$A$8:$D$233,3,FALSE),0)</f>
        <v>0</v>
      </c>
      <c r="F43" s="26">
        <f t="shared" si="0"/>
        <v>0</v>
      </c>
      <c r="G43" s="26">
        <v>908894.51</v>
      </c>
      <c r="H43" s="27">
        <f>_xlfn.IFNA(VLOOKUP(A43,'McNeil 50% only'!$A$8:$D$233,4,FALSE),0)</f>
        <v>0</v>
      </c>
      <c r="I43" s="26">
        <f t="shared" si="1"/>
        <v>908894.51</v>
      </c>
      <c r="J43" s="8"/>
      <c r="K43" s="10"/>
    </row>
    <row r="44" spans="1:11" x14ac:dyDescent="0.2">
      <c r="A44" s="7" t="s">
        <v>80</v>
      </c>
      <c r="B44" s="7" t="s">
        <v>81</v>
      </c>
      <c r="D44" s="26"/>
      <c r="E44" s="26">
        <f>_xlfn.IFNA(VLOOKUP(A44,'McNeil 50% only'!$A$8:$D$233,3,FALSE),0)</f>
        <v>0</v>
      </c>
      <c r="F44" s="26">
        <f t="shared" si="0"/>
        <v>0</v>
      </c>
      <c r="G44" s="26">
        <v>3808983.04</v>
      </c>
      <c r="H44" s="27">
        <f>_xlfn.IFNA(VLOOKUP(A44,'McNeil 50% only'!$A$8:$D$233,4,FALSE),0)</f>
        <v>0</v>
      </c>
      <c r="I44" s="26">
        <f t="shared" si="1"/>
        <v>3808983.04</v>
      </c>
      <c r="J44" s="8"/>
      <c r="K44" s="10"/>
    </row>
    <row r="45" spans="1:11" x14ac:dyDescent="0.2">
      <c r="A45" s="7" t="s">
        <v>82</v>
      </c>
      <c r="B45" s="7" t="s">
        <v>83</v>
      </c>
      <c r="D45" s="26"/>
      <c r="E45" s="26">
        <f>_xlfn.IFNA(VLOOKUP(A45,'McNeil 50% only'!$A$8:$D$233,3,FALSE),0)</f>
        <v>0</v>
      </c>
      <c r="F45" s="26">
        <f t="shared" si="0"/>
        <v>0</v>
      </c>
      <c r="G45" s="26">
        <v>1246152.25</v>
      </c>
      <c r="H45" s="27">
        <f>_xlfn.IFNA(VLOOKUP(A45,'McNeil 50% only'!$A$8:$D$233,4,FALSE),0)</f>
        <v>0</v>
      </c>
      <c r="I45" s="26">
        <f t="shared" si="1"/>
        <v>1246152.25</v>
      </c>
      <c r="J45" s="8"/>
      <c r="K45" s="10"/>
    </row>
    <row r="46" spans="1:11" x14ac:dyDescent="0.2">
      <c r="A46" s="7" t="s">
        <v>84</v>
      </c>
      <c r="B46" s="7" t="s">
        <v>85</v>
      </c>
      <c r="D46" s="26"/>
      <c r="E46" s="26">
        <f>_xlfn.IFNA(VLOOKUP(A46,'McNeil 50% only'!$A$8:$D$233,3,FALSE),0)</f>
        <v>0</v>
      </c>
      <c r="F46" s="26">
        <f t="shared" si="0"/>
        <v>0</v>
      </c>
      <c r="G46" s="26">
        <v>1577619.59</v>
      </c>
      <c r="H46" s="27">
        <f>_xlfn.IFNA(VLOOKUP(A46,'McNeil 50% only'!$A$8:$D$233,4,FALSE),0)</f>
        <v>19943</v>
      </c>
      <c r="I46" s="26">
        <f t="shared" si="1"/>
        <v>1597562.59</v>
      </c>
      <c r="J46" s="8"/>
      <c r="K46" s="10"/>
    </row>
    <row r="47" spans="1:11" x14ac:dyDescent="0.2">
      <c r="A47" s="7" t="s">
        <v>86</v>
      </c>
      <c r="B47" s="7" t="s">
        <v>87</v>
      </c>
      <c r="D47" s="26"/>
      <c r="E47" s="26">
        <f>_xlfn.IFNA(VLOOKUP(A47,'McNeil 50% only'!$A$8:$D$233,3,FALSE),0)</f>
        <v>0</v>
      </c>
      <c r="F47" s="26">
        <f t="shared" si="0"/>
        <v>0</v>
      </c>
      <c r="G47" s="26">
        <v>2549644.0699999998</v>
      </c>
      <c r="H47" s="27">
        <f>_xlfn.IFNA(VLOOKUP(A47,'McNeil 50% only'!$A$8:$D$233,4,FALSE),0)</f>
        <v>119202.2</v>
      </c>
      <c r="I47" s="26">
        <f t="shared" si="1"/>
        <v>2668846.27</v>
      </c>
      <c r="J47" s="8"/>
      <c r="K47" s="10"/>
    </row>
    <row r="48" spans="1:11" x14ac:dyDescent="0.2">
      <c r="A48" s="7" t="s">
        <v>88</v>
      </c>
      <c r="B48" s="7" t="s">
        <v>89</v>
      </c>
      <c r="D48" s="26"/>
      <c r="E48" s="26">
        <f>_xlfn.IFNA(VLOOKUP(A48,'McNeil 50% only'!$A$8:$D$233,3,FALSE),0)</f>
        <v>0</v>
      </c>
      <c r="F48" s="26">
        <f t="shared" si="0"/>
        <v>0</v>
      </c>
      <c r="G48" s="26">
        <v>141296.04999999999</v>
      </c>
      <c r="H48" s="27">
        <f>_xlfn.IFNA(VLOOKUP(A48,'McNeil 50% only'!$A$8:$D$233,4,FALSE),0)</f>
        <v>0</v>
      </c>
      <c r="I48" s="26">
        <f t="shared" si="1"/>
        <v>141296.04999999999</v>
      </c>
      <c r="J48" s="8"/>
      <c r="K48" s="10"/>
    </row>
    <row r="49" spans="1:11" x14ac:dyDescent="0.2">
      <c r="A49" s="7" t="s">
        <v>90</v>
      </c>
      <c r="B49" s="7" t="s">
        <v>91</v>
      </c>
      <c r="D49" s="26"/>
      <c r="E49" s="26">
        <f>_xlfn.IFNA(VLOOKUP(A49,'McNeil 50% only'!$A$8:$D$233,3,FALSE),0)</f>
        <v>0</v>
      </c>
      <c r="F49" s="26">
        <f t="shared" si="0"/>
        <v>0</v>
      </c>
      <c r="G49" s="26">
        <v>732319.92</v>
      </c>
      <c r="H49" s="27">
        <f>_xlfn.IFNA(VLOOKUP(A49,'McNeil 50% only'!$A$8:$D$233,4,FALSE),0)</f>
        <v>0</v>
      </c>
      <c r="I49" s="26">
        <f t="shared" si="1"/>
        <v>732319.92</v>
      </c>
      <c r="J49" s="8"/>
      <c r="K49" s="10"/>
    </row>
    <row r="50" spans="1:11" x14ac:dyDescent="0.2">
      <c r="A50" s="7" t="s">
        <v>92</v>
      </c>
      <c r="B50" s="7" t="s">
        <v>93</v>
      </c>
      <c r="D50" s="26"/>
      <c r="E50" s="26">
        <f>_xlfn.IFNA(VLOOKUP(A50,'McNeil 50% only'!$A$8:$D$233,3,FALSE),0)</f>
        <v>0</v>
      </c>
      <c r="F50" s="26">
        <f t="shared" si="0"/>
        <v>0</v>
      </c>
      <c r="G50" s="26">
        <v>347178.21</v>
      </c>
      <c r="H50" s="27">
        <f>_xlfn.IFNA(VLOOKUP(A50,'McNeil 50% only'!$A$8:$D$233,4,FALSE),0)</f>
        <v>0</v>
      </c>
      <c r="I50" s="26">
        <f t="shared" si="1"/>
        <v>347178.21</v>
      </c>
      <c r="J50" s="8"/>
      <c r="K50" s="10"/>
    </row>
    <row r="51" spans="1:11" x14ac:dyDescent="0.2">
      <c r="A51" s="7" t="s">
        <v>94</v>
      </c>
      <c r="B51" s="7" t="s">
        <v>95</v>
      </c>
      <c r="D51" s="26"/>
      <c r="E51" s="26">
        <f>_xlfn.IFNA(VLOOKUP(A51,'McNeil 50% only'!$A$8:$D$233,3,FALSE),0)</f>
        <v>0</v>
      </c>
      <c r="F51" s="26">
        <f t="shared" si="0"/>
        <v>0</v>
      </c>
      <c r="G51" s="26">
        <v>2908284.79</v>
      </c>
      <c r="H51" s="27">
        <f>_xlfn.IFNA(VLOOKUP(A51,'McNeil 50% only'!$A$8:$D$233,4,FALSE),0)</f>
        <v>0</v>
      </c>
      <c r="I51" s="26">
        <f t="shared" si="1"/>
        <v>2908284.79</v>
      </c>
      <c r="J51" s="8"/>
      <c r="K51" s="10"/>
    </row>
    <row r="52" spans="1:11" x14ac:dyDescent="0.2">
      <c r="A52" s="7" t="s">
        <v>96</v>
      </c>
      <c r="B52" s="7" t="s">
        <v>97</v>
      </c>
      <c r="D52" s="26"/>
      <c r="E52" s="26">
        <f>_xlfn.IFNA(VLOOKUP(A52,'McNeil 50% only'!$A$8:$D$233,3,FALSE),0)</f>
        <v>0</v>
      </c>
      <c r="F52" s="26">
        <f t="shared" si="0"/>
        <v>0</v>
      </c>
      <c r="G52" s="26">
        <v>78078.990000000005</v>
      </c>
      <c r="H52" s="27">
        <f>_xlfn.IFNA(VLOOKUP(A52,'McNeil 50% only'!$A$8:$D$233,4,FALSE),0)</f>
        <v>9321.74</v>
      </c>
      <c r="I52" s="26">
        <f t="shared" si="1"/>
        <v>87400.73000000001</v>
      </c>
      <c r="J52" s="8"/>
      <c r="K52" s="10"/>
    </row>
    <row r="53" spans="1:11" x14ac:dyDescent="0.2">
      <c r="A53" s="7" t="s">
        <v>98</v>
      </c>
      <c r="B53" s="7" t="s">
        <v>99</v>
      </c>
      <c r="D53" s="26"/>
      <c r="E53" s="26">
        <f>_xlfn.IFNA(VLOOKUP(A53,'McNeil 50% only'!$A$8:$D$233,3,FALSE),0)</f>
        <v>0</v>
      </c>
      <c r="F53" s="26">
        <f t="shared" si="0"/>
        <v>0</v>
      </c>
      <c r="G53" s="26">
        <v>5969160.2300000004</v>
      </c>
      <c r="H53" s="27">
        <f>_xlfn.IFNA(VLOOKUP(A53,'McNeil 50% only'!$A$8:$D$233,4,FALSE),0)</f>
        <v>382982.59</v>
      </c>
      <c r="I53" s="26">
        <f t="shared" si="1"/>
        <v>6352142.8200000003</v>
      </c>
      <c r="J53" s="8"/>
      <c r="K53" s="10"/>
    </row>
    <row r="54" spans="1:11" x14ac:dyDescent="0.2">
      <c r="A54" s="7" t="s">
        <v>100</v>
      </c>
      <c r="B54" s="7" t="s">
        <v>101</v>
      </c>
      <c r="D54" s="26">
        <v>7414351.5</v>
      </c>
      <c r="E54" s="26">
        <f>_xlfn.IFNA(VLOOKUP(A54,'McNeil 50% only'!$A$8:$D$233,3,FALSE),0)</f>
        <v>0</v>
      </c>
      <c r="F54" s="26">
        <f t="shared" si="0"/>
        <v>7414351.5</v>
      </c>
      <c r="G54" s="26"/>
      <c r="H54" s="27">
        <f>_xlfn.IFNA(VLOOKUP(A54,'McNeil 50% only'!$A$8:$D$233,4,FALSE),0)</f>
        <v>0</v>
      </c>
      <c r="I54" s="26">
        <f t="shared" si="1"/>
        <v>0</v>
      </c>
      <c r="K54" s="10"/>
    </row>
    <row r="55" spans="1:11" x14ac:dyDescent="0.2">
      <c r="A55" s="7" t="s">
        <v>102</v>
      </c>
      <c r="B55" s="7" t="s">
        <v>103</v>
      </c>
      <c r="D55" s="26">
        <v>1403800</v>
      </c>
      <c r="E55" s="26">
        <f>_xlfn.IFNA(VLOOKUP(A55,'McNeil 50% only'!$A$8:$D$233,3,FALSE),0)</f>
        <v>0</v>
      </c>
      <c r="F55" s="26">
        <f t="shared" si="0"/>
        <v>1403800</v>
      </c>
      <c r="G55" s="26"/>
      <c r="H55" s="27">
        <f>_xlfn.IFNA(VLOOKUP(A55,'McNeil 50% only'!$A$8:$D$233,4,FALSE),0)</f>
        <v>0</v>
      </c>
      <c r="I55" s="26">
        <f t="shared" si="1"/>
        <v>0</v>
      </c>
      <c r="K55" s="10"/>
    </row>
    <row r="56" spans="1:11" x14ac:dyDescent="0.2">
      <c r="A56" s="7" t="s">
        <v>104</v>
      </c>
      <c r="B56" s="7" t="s">
        <v>105</v>
      </c>
      <c r="D56" s="26">
        <v>11196</v>
      </c>
      <c r="E56" s="26">
        <f>_xlfn.IFNA(VLOOKUP(A56,'McNeil 50% only'!$A$8:$D$233,3,FALSE),0)</f>
        <v>0</v>
      </c>
      <c r="F56" s="26">
        <f t="shared" si="0"/>
        <v>11196</v>
      </c>
      <c r="G56" s="26"/>
      <c r="H56" s="27">
        <f>_xlfn.IFNA(VLOOKUP(A56,'McNeil 50% only'!$A$8:$D$233,4,FALSE),0)</f>
        <v>0</v>
      </c>
      <c r="I56" s="26">
        <f t="shared" si="1"/>
        <v>0</v>
      </c>
      <c r="K56" s="10"/>
    </row>
    <row r="57" spans="1:11" x14ac:dyDescent="0.2">
      <c r="A57" s="7" t="s">
        <v>106</v>
      </c>
      <c r="B57" s="7" t="s">
        <v>107</v>
      </c>
      <c r="D57" s="26">
        <v>39200</v>
      </c>
      <c r="E57" s="26">
        <f>_xlfn.IFNA(VLOOKUP(A57,'McNeil 50% only'!$A$8:$D$233,3,FALSE),0)</f>
        <v>0</v>
      </c>
      <c r="F57" s="26">
        <f t="shared" si="0"/>
        <v>39200</v>
      </c>
      <c r="G57" s="26"/>
      <c r="H57" s="27">
        <f>_xlfn.IFNA(VLOOKUP(A57,'McNeil 50% only'!$A$8:$D$233,4,FALSE),0)</f>
        <v>0</v>
      </c>
      <c r="I57" s="26">
        <f t="shared" si="1"/>
        <v>0</v>
      </c>
      <c r="K57" s="10"/>
    </row>
    <row r="58" spans="1:11" x14ac:dyDescent="0.2">
      <c r="A58" s="7" t="s">
        <v>108</v>
      </c>
      <c r="B58" s="7" t="s">
        <v>109</v>
      </c>
      <c r="D58" s="26">
        <v>14892751.4</v>
      </c>
      <c r="E58" s="26">
        <f>_xlfn.IFNA(VLOOKUP(A58,'McNeil 50% only'!$A$8:$D$233,3,FALSE),0)</f>
        <v>0</v>
      </c>
      <c r="F58" s="26">
        <f t="shared" si="0"/>
        <v>14892751.4</v>
      </c>
      <c r="G58" s="26"/>
      <c r="H58" s="27">
        <f>_xlfn.IFNA(VLOOKUP(A58,'McNeil 50% only'!$A$8:$D$233,4,FALSE),0)</f>
        <v>0</v>
      </c>
      <c r="I58" s="26">
        <f t="shared" si="1"/>
        <v>0</v>
      </c>
      <c r="K58" s="10"/>
    </row>
    <row r="59" spans="1:11" x14ac:dyDescent="0.2">
      <c r="A59" s="7" t="s">
        <v>110</v>
      </c>
      <c r="B59" s="7" t="s">
        <v>111</v>
      </c>
      <c r="D59" s="26">
        <v>18954388.600000001</v>
      </c>
      <c r="E59" s="26">
        <f>_xlfn.IFNA(VLOOKUP(A59,'McNeil 50% only'!$A$8:$D$233,3,FALSE),0)</f>
        <v>0</v>
      </c>
      <c r="F59" s="26">
        <f t="shared" si="0"/>
        <v>18954388.600000001</v>
      </c>
      <c r="G59" s="26"/>
      <c r="H59" s="27">
        <f>_xlfn.IFNA(VLOOKUP(A59,'McNeil 50% only'!$A$8:$D$233,4,FALSE),0)</f>
        <v>0</v>
      </c>
      <c r="I59" s="26">
        <f t="shared" si="1"/>
        <v>0</v>
      </c>
      <c r="K59" s="10"/>
    </row>
    <row r="60" spans="1:11" x14ac:dyDescent="0.2">
      <c r="A60" s="7" t="s">
        <v>112</v>
      </c>
      <c r="B60" s="7" t="s">
        <v>113</v>
      </c>
      <c r="D60" s="26">
        <v>570000</v>
      </c>
      <c r="E60" s="26">
        <f>_xlfn.IFNA(VLOOKUP(A60,'McNeil 50% only'!$A$8:$D$233,3,FALSE),0)</f>
        <v>0</v>
      </c>
      <c r="F60" s="26">
        <f t="shared" si="0"/>
        <v>570000</v>
      </c>
      <c r="G60" s="26"/>
      <c r="H60" s="27">
        <f>_xlfn.IFNA(VLOOKUP(A60,'McNeil 50% only'!$A$8:$D$233,4,FALSE),0)</f>
        <v>0</v>
      </c>
      <c r="I60" s="26">
        <f t="shared" si="1"/>
        <v>0</v>
      </c>
      <c r="K60" s="10"/>
    </row>
    <row r="61" spans="1:11" x14ac:dyDescent="0.2">
      <c r="A61" s="7" t="s">
        <v>114</v>
      </c>
      <c r="B61" s="7" t="s">
        <v>115</v>
      </c>
      <c r="D61" s="26">
        <v>665000</v>
      </c>
      <c r="E61" s="26">
        <f>_xlfn.IFNA(VLOOKUP(A61,'McNeil 50% only'!$A$8:$D$233,3,FALSE),0)</f>
        <v>0</v>
      </c>
      <c r="F61" s="26">
        <f t="shared" si="0"/>
        <v>665000</v>
      </c>
      <c r="G61" s="26"/>
      <c r="H61" s="27">
        <f>_xlfn.IFNA(VLOOKUP(A61,'McNeil 50% only'!$A$8:$D$233,4,FALSE),0)</f>
        <v>0</v>
      </c>
      <c r="I61" s="26">
        <f t="shared" si="1"/>
        <v>0</v>
      </c>
      <c r="K61" s="10"/>
    </row>
    <row r="62" spans="1:11" x14ac:dyDescent="0.2">
      <c r="A62" s="7" t="s">
        <v>116</v>
      </c>
      <c r="B62" s="7" t="s">
        <v>117</v>
      </c>
      <c r="D62" s="26">
        <v>350000</v>
      </c>
      <c r="E62" s="26">
        <f>_xlfn.IFNA(VLOOKUP(A62,'McNeil 50% only'!$A$8:$D$233,3,FALSE),0)</f>
        <v>0</v>
      </c>
      <c r="F62" s="26">
        <f t="shared" si="0"/>
        <v>350000</v>
      </c>
      <c r="G62" s="26"/>
      <c r="H62" s="27">
        <f>_xlfn.IFNA(VLOOKUP(A62,'McNeil 50% only'!$A$8:$D$233,4,FALSE),0)</f>
        <v>0</v>
      </c>
      <c r="I62" s="26">
        <f t="shared" si="1"/>
        <v>0</v>
      </c>
      <c r="K62" s="10"/>
    </row>
    <row r="63" spans="1:11" x14ac:dyDescent="0.2">
      <c r="A63" s="7" t="s">
        <v>118</v>
      </c>
      <c r="B63" s="7" t="s">
        <v>119</v>
      </c>
      <c r="D63" s="26">
        <v>415000</v>
      </c>
      <c r="E63" s="26">
        <f>_xlfn.IFNA(VLOOKUP(A63,'McNeil 50% only'!$A$8:$D$233,3,FALSE),0)</f>
        <v>0</v>
      </c>
      <c r="F63" s="26">
        <f t="shared" si="0"/>
        <v>415000</v>
      </c>
      <c r="G63" s="26"/>
      <c r="H63" s="27">
        <f>_xlfn.IFNA(VLOOKUP(A63,'McNeil 50% only'!$A$8:$D$233,4,FALSE),0)</f>
        <v>0</v>
      </c>
      <c r="I63" s="26">
        <f t="shared" si="1"/>
        <v>0</v>
      </c>
      <c r="K63" s="10"/>
    </row>
    <row r="64" spans="1:11" x14ac:dyDescent="0.2">
      <c r="A64" s="7" t="s">
        <v>120</v>
      </c>
      <c r="B64" s="7" t="s">
        <v>121</v>
      </c>
      <c r="D64" s="26">
        <v>867000</v>
      </c>
      <c r="E64" s="26">
        <f>_xlfn.IFNA(VLOOKUP(A64,'McNeil 50% only'!$A$8:$D$233,3,FALSE),0)</f>
        <v>0</v>
      </c>
      <c r="F64" s="26">
        <f t="shared" si="0"/>
        <v>867000</v>
      </c>
      <c r="G64" s="26"/>
      <c r="H64" s="27">
        <f>_xlfn.IFNA(VLOOKUP(A64,'McNeil 50% only'!$A$8:$D$233,4,FALSE),0)</f>
        <v>0</v>
      </c>
      <c r="I64" s="26">
        <f t="shared" si="1"/>
        <v>0</v>
      </c>
      <c r="K64" s="10"/>
    </row>
    <row r="65" spans="1:11" x14ac:dyDescent="0.2">
      <c r="A65" s="7" t="s">
        <v>122</v>
      </c>
      <c r="B65" s="7" t="s">
        <v>123</v>
      </c>
      <c r="D65" s="26">
        <v>3507936.63</v>
      </c>
      <c r="E65" s="26">
        <f>_xlfn.IFNA(VLOOKUP(A65,'McNeil 50% only'!$A$8:$D$233,3,FALSE),0)</f>
        <v>0</v>
      </c>
      <c r="F65" s="26">
        <f t="shared" si="0"/>
        <v>3507936.63</v>
      </c>
      <c r="G65" s="26"/>
      <c r="H65" s="27">
        <f>_xlfn.IFNA(VLOOKUP(A65,'McNeil 50% only'!$A$8:$D$233,4,FALSE),0)</f>
        <v>0</v>
      </c>
      <c r="I65" s="26">
        <f t="shared" si="1"/>
        <v>0</v>
      </c>
      <c r="K65" s="10"/>
    </row>
    <row r="66" spans="1:11" x14ac:dyDescent="0.2">
      <c r="A66" s="7" t="s">
        <v>124</v>
      </c>
      <c r="B66" s="7" t="s">
        <v>125</v>
      </c>
      <c r="D66" s="26">
        <v>8967207.4800000004</v>
      </c>
      <c r="E66" s="26">
        <f>_xlfn.IFNA(VLOOKUP(A66,'McNeil 50% only'!$A$8:$D$233,3,FALSE),0)</f>
        <v>0</v>
      </c>
      <c r="F66" s="26">
        <f t="shared" si="0"/>
        <v>8967207.4800000004</v>
      </c>
      <c r="G66" s="26"/>
      <c r="H66" s="27">
        <f>_xlfn.IFNA(VLOOKUP(A66,'McNeil 50% only'!$A$8:$D$233,4,FALSE),0)</f>
        <v>0</v>
      </c>
      <c r="I66" s="26">
        <f t="shared" si="1"/>
        <v>0</v>
      </c>
      <c r="K66" s="10"/>
    </row>
    <row r="67" spans="1:11" x14ac:dyDescent="0.2">
      <c r="A67" s="7" t="s">
        <v>126</v>
      </c>
      <c r="B67" s="7" t="s">
        <v>127</v>
      </c>
      <c r="D67" s="26">
        <v>5</v>
      </c>
      <c r="E67" s="26">
        <f>_xlfn.IFNA(VLOOKUP(A67,'McNeil 50% only'!$A$8:$D$233,3,FALSE),0)</f>
        <v>0</v>
      </c>
      <c r="F67" s="26">
        <f t="shared" si="0"/>
        <v>5</v>
      </c>
      <c r="G67" s="26"/>
      <c r="H67" s="27">
        <f>_xlfn.IFNA(VLOOKUP(A67,'McNeil 50% only'!$A$8:$D$233,4,FALSE),0)</f>
        <v>0</v>
      </c>
      <c r="I67" s="26">
        <f t="shared" si="1"/>
        <v>0</v>
      </c>
      <c r="K67" s="10"/>
    </row>
    <row r="68" spans="1:11" x14ac:dyDescent="0.2">
      <c r="A68" s="7" t="s">
        <v>128</v>
      </c>
      <c r="B68" s="7" t="s">
        <v>129</v>
      </c>
      <c r="D68" s="26">
        <v>23805.279999999999</v>
      </c>
      <c r="E68" s="26">
        <f>_xlfn.IFNA(VLOOKUP(A68,'McNeil 50% only'!$A$8:$D$233,3,FALSE),0)</f>
        <v>0</v>
      </c>
      <c r="F68" s="26">
        <f t="shared" si="0"/>
        <v>23805.279999999999</v>
      </c>
      <c r="G68" s="26"/>
      <c r="H68" s="27">
        <f>_xlfn.IFNA(VLOOKUP(A68,'McNeil 50% only'!$A$8:$D$233,4,FALSE),0)</f>
        <v>0</v>
      </c>
      <c r="I68" s="26">
        <f t="shared" si="1"/>
        <v>0</v>
      </c>
      <c r="K68" s="10"/>
    </row>
    <row r="69" spans="1:11" x14ac:dyDescent="0.2">
      <c r="A69" s="7" t="s">
        <v>130</v>
      </c>
      <c r="B69" s="7" t="s">
        <v>131</v>
      </c>
      <c r="D69" s="26">
        <v>6533762.7199999997</v>
      </c>
      <c r="E69" s="26">
        <f>_xlfn.IFNA(VLOOKUP(A69,'McNeil 50% only'!$A$8:$D$233,3,FALSE),0)</f>
        <v>571757.59</v>
      </c>
      <c r="F69" s="26">
        <f t="shared" si="0"/>
        <v>7105520.3099999996</v>
      </c>
      <c r="G69" s="26"/>
      <c r="H69" s="27">
        <f>_xlfn.IFNA(VLOOKUP(A69,'McNeil 50% only'!$A$8:$D$233,4,FALSE),0)</f>
        <v>0</v>
      </c>
      <c r="I69" s="26">
        <f t="shared" si="1"/>
        <v>0</v>
      </c>
      <c r="K69" s="10"/>
    </row>
    <row r="70" spans="1:11" x14ac:dyDescent="0.2">
      <c r="A70" s="7" t="s">
        <v>132</v>
      </c>
      <c r="B70" s="7" t="s">
        <v>133</v>
      </c>
      <c r="D70" s="26">
        <v>10000</v>
      </c>
      <c r="E70" s="26">
        <f>_xlfn.IFNA(VLOOKUP(A70,'McNeil 50% only'!$A$8:$D$233,3,FALSE),0)</f>
        <v>0.14000000000000001</v>
      </c>
      <c r="F70" s="26">
        <f t="shared" si="0"/>
        <v>10000.14</v>
      </c>
      <c r="G70" s="26"/>
      <c r="H70" s="27">
        <f>_xlfn.IFNA(VLOOKUP(A70,'McNeil 50% only'!$A$8:$D$233,4,FALSE),0)</f>
        <v>0</v>
      </c>
      <c r="I70" s="26">
        <f t="shared" si="1"/>
        <v>0</v>
      </c>
      <c r="K70" s="10"/>
    </row>
    <row r="71" spans="1:11" x14ac:dyDescent="0.2">
      <c r="A71" s="7" t="s">
        <v>134</v>
      </c>
      <c r="B71" s="7" t="s">
        <v>135</v>
      </c>
      <c r="D71" s="26">
        <v>3755.63</v>
      </c>
      <c r="E71" s="26">
        <f>_xlfn.IFNA(VLOOKUP(A71,'McNeil 50% only'!$A$8:$D$233,3,FALSE),0)</f>
        <v>0</v>
      </c>
      <c r="F71" s="26">
        <f t="shared" si="0"/>
        <v>3755.63</v>
      </c>
      <c r="G71" s="26"/>
      <c r="H71" s="27">
        <f>_xlfn.IFNA(VLOOKUP(A71,'McNeil 50% only'!$A$8:$D$233,4,FALSE),0)</f>
        <v>0</v>
      </c>
      <c r="I71" s="26">
        <f t="shared" si="1"/>
        <v>0</v>
      </c>
      <c r="K71" s="10"/>
    </row>
    <row r="72" spans="1:11" x14ac:dyDescent="0.2">
      <c r="A72" s="7" t="s">
        <v>136</v>
      </c>
      <c r="B72" s="7" t="s">
        <v>137</v>
      </c>
      <c r="D72" s="26">
        <v>250178.24</v>
      </c>
      <c r="E72" s="26">
        <f>_xlfn.IFNA(VLOOKUP(A72,'McNeil 50% only'!$A$8:$D$233,3,FALSE),0)</f>
        <v>0</v>
      </c>
      <c r="F72" s="26">
        <f t="shared" si="0"/>
        <v>250178.24</v>
      </c>
      <c r="G72" s="26"/>
      <c r="H72" s="27">
        <f>_xlfn.IFNA(VLOOKUP(A72,'McNeil 50% only'!$A$8:$D$233,4,FALSE),0)</f>
        <v>0</v>
      </c>
      <c r="I72" s="26">
        <f t="shared" si="1"/>
        <v>0</v>
      </c>
      <c r="K72" s="10"/>
    </row>
    <row r="73" spans="1:11" x14ac:dyDescent="0.2">
      <c r="A73" s="7" t="s">
        <v>138</v>
      </c>
      <c r="B73" s="7" t="s">
        <v>139</v>
      </c>
      <c r="D73" s="26">
        <v>643678.32999999996</v>
      </c>
      <c r="E73" s="26">
        <f>_xlfn.IFNA(VLOOKUP(A73,'McNeil 50% only'!$A$8:$D$233,3,FALSE),0)</f>
        <v>0</v>
      </c>
      <c r="F73" s="26">
        <f t="shared" ref="F73:F136" si="2">+D73+E73</f>
        <v>643678.32999999996</v>
      </c>
      <c r="G73" s="26"/>
      <c r="H73" s="27">
        <f>_xlfn.IFNA(VLOOKUP(A73,'McNeil 50% only'!$A$8:$D$233,4,FALSE),0)</f>
        <v>0</v>
      </c>
      <c r="I73" s="26">
        <f t="shared" ref="I73:I136" si="3">+G73+H73</f>
        <v>0</v>
      </c>
      <c r="K73" s="10"/>
    </row>
    <row r="74" spans="1:11" x14ac:dyDescent="0.2">
      <c r="A74" s="7" t="s">
        <v>140</v>
      </c>
      <c r="B74" s="7" t="s">
        <v>141</v>
      </c>
      <c r="D74" s="26">
        <v>18597.64</v>
      </c>
      <c r="E74" s="26">
        <f>_xlfn.IFNA(VLOOKUP(A74,'McNeil 50% only'!$A$8:$D$233,3,FALSE),0)</f>
        <v>0</v>
      </c>
      <c r="F74" s="26">
        <f t="shared" si="2"/>
        <v>18597.64</v>
      </c>
      <c r="G74" s="26"/>
      <c r="H74" s="27">
        <f>_xlfn.IFNA(VLOOKUP(A74,'McNeil 50% only'!$A$8:$D$233,4,FALSE),0)</f>
        <v>0</v>
      </c>
      <c r="I74" s="26">
        <f t="shared" si="3"/>
        <v>0</v>
      </c>
      <c r="K74" s="10"/>
    </row>
    <row r="75" spans="1:11" x14ac:dyDescent="0.2">
      <c r="A75" s="7" t="s">
        <v>142</v>
      </c>
      <c r="B75" s="7" t="s">
        <v>143</v>
      </c>
      <c r="D75" s="26">
        <v>148578.13</v>
      </c>
      <c r="E75" s="26">
        <f>_xlfn.IFNA(VLOOKUP(A75,'McNeil 50% only'!$A$8:$D$233,3,FALSE),0)</f>
        <v>0</v>
      </c>
      <c r="F75" s="26">
        <f t="shared" si="2"/>
        <v>148578.13</v>
      </c>
      <c r="G75" s="26"/>
      <c r="H75" s="27">
        <f>_xlfn.IFNA(VLOOKUP(A75,'McNeil 50% only'!$A$8:$D$233,4,FALSE),0)</f>
        <v>0</v>
      </c>
      <c r="I75" s="26">
        <f t="shared" si="3"/>
        <v>0</v>
      </c>
      <c r="K75" s="10"/>
    </row>
    <row r="76" spans="1:11" x14ac:dyDescent="0.2">
      <c r="A76" s="7" t="s">
        <v>144</v>
      </c>
      <c r="B76" s="7" t="s">
        <v>145</v>
      </c>
      <c r="D76" s="26">
        <v>13300</v>
      </c>
      <c r="E76" s="26">
        <f>_xlfn.IFNA(VLOOKUP(A76,'McNeil 50% only'!$A$8:$D$233,3,FALSE),0)</f>
        <v>0</v>
      </c>
      <c r="F76" s="26">
        <f t="shared" si="2"/>
        <v>13300</v>
      </c>
      <c r="G76" s="26"/>
      <c r="H76" s="27">
        <f>_xlfn.IFNA(VLOOKUP(A76,'McNeil 50% only'!$A$8:$D$233,4,FALSE),0)</f>
        <v>0</v>
      </c>
      <c r="I76" s="26">
        <f t="shared" si="3"/>
        <v>0</v>
      </c>
      <c r="K76" s="10"/>
    </row>
    <row r="77" spans="1:11" x14ac:dyDescent="0.2">
      <c r="A77" s="7" t="s">
        <v>146</v>
      </c>
      <c r="B77" s="7" t="s">
        <v>147</v>
      </c>
      <c r="D77" s="26">
        <v>82000</v>
      </c>
      <c r="E77" s="26">
        <f>_xlfn.IFNA(VLOOKUP(A77,'McNeil 50% only'!$A$8:$D$233,3,FALSE),0)</f>
        <v>0</v>
      </c>
      <c r="F77" s="26">
        <f t="shared" si="2"/>
        <v>82000</v>
      </c>
      <c r="G77" s="26"/>
      <c r="H77" s="27">
        <f>_xlfn.IFNA(VLOOKUP(A77,'McNeil 50% only'!$A$8:$D$233,4,FALSE),0)</f>
        <v>0</v>
      </c>
      <c r="I77" s="26">
        <f t="shared" si="3"/>
        <v>0</v>
      </c>
      <c r="K77" s="10"/>
    </row>
    <row r="78" spans="1:11" x14ac:dyDescent="0.2">
      <c r="A78" s="7" t="s">
        <v>148</v>
      </c>
      <c r="B78" s="7" t="s">
        <v>149</v>
      </c>
      <c r="D78" s="26">
        <v>64136.25</v>
      </c>
      <c r="E78" s="26">
        <f>_xlfn.IFNA(VLOOKUP(A78,'McNeil 50% only'!$A$8:$D$233,3,FALSE),0)</f>
        <v>0</v>
      </c>
      <c r="F78" s="26">
        <f t="shared" si="2"/>
        <v>64136.25</v>
      </c>
      <c r="G78" s="26"/>
      <c r="H78" s="27">
        <f>_xlfn.IFNA(VLOOKUP(A78,'McNeil 50% only'!$A$8:$D$233,4,FALSE),0)</f>
        <v>0</v>
      </c>
      <c r="I78" s="26">
        <f t="shared" si="3"/>
        <v>0</v>
      </c>
      <c r="K78" s="10"/>
    </row>
    <row r="79" spans="1:11" x14ac:dyDescent="0.2">
      <c r="A79" s="7" t="s">
        <v>150</v>
      </c>
      <c r="B79" s="7" t="s">
        <v>151</v>
      </c>
      <c r="D79" s="26">
        <v>451125</v>
      </c>
      <c r="E79" s="26">
        <f>_xlfn.IFNA(VLOOKUP(A79,'McNeil 50% only'!$A$8:$D$233,3,FALSE),0)</f>
        <v>0</v>
      </c>
      <c r="F79" s="26">
        <f t="shared" si="2"/>
        <v>451125</v>
      </c>
      <c r="G79" s="26"/>
      <c r="H79" s="27">
        <f>_xlfn.IFNA(VLOOKUP(A79,'McNeil 50% only'!$A$8:$D$233,4,FALSE),0)</f>
        <v>0</v>
      </c>
      <c r="I79" s="26">
        <f t="shared" si="3"/>
        <v>0</v>
      </c>
      <c r="K79" s="10"/>
    </row>
    <row r="80" spans="1:11" x14ac:dyDescent="0.2">
      <c r="A80" s="7" t="s">
        <v>152</v>
      </c>
      <c r="B80" s="7" t="s">
        <v>153</v>
      </c>
      <c r="D80" s="26">
        <v>300</v>
      </c>
      <c r="E80" s="26">
        <f>_xlfn.IFNA(VLOOKUP(A80,'McNeil 50% only'!$A$8:$D$233,3,FALSE),0)</f>
        <v>325</v>
      </c>
      <c r="F80" s="26">
        <f t="shared" si="2"/>
        <v>625</v>
      </c>
      <c r="G80" s="26"/>
      <c r="H80" s="27">
        <f>_xlfn.IFNA(VLOOKUP(A80,'McNeil 50% only'!$A$8:$D$233,4,FALSE),0)</f>
        <v>0</v>
      </c>
      <c r="I80" s="26">
        <f t="shared" si="3"/>
        <v>0</v>
      </c>
      <c r="K80" s="10"/>
    </row>
    <row r="81" spans="1:11" x14ac:dyDescent="0.2">
      <c r="A81" s="7" t="s">
        <v>154</v>
      </c>
      <c r="B81" s="7" t="s">
        <v>155</v>
      </c>
      <c r="D81" s="26">
        <v>450</v>
      </c>
      <c r="E81" s="26">
        <f>_xlfn.IFNA(VLOOKUP(A81,'McNeil 50% only'!$A$8:$D$233,3,FALSE),0)</f>
        <v>0</v>
      </c>
      <c r="F81" s="26">
        <f t="shared" si="2"/>
        <v>450</v>
      </c>
      <c r="G81" s="26"/>
      <c r="H81" s="27">
        <f>_xlfn.IFNA(VLOOKUP(A81,'McNeil 50% only'!$A$8:$D$233,4,FALSE),0)</f>
        <v>0</v>
      </c>
      <c r="I81" s="26">
        <f t="shared" si="3"/>
        <v>0</v>
      </c>
      <c r="K81" s="10"/>
    </row>
    <row r="82" spans="1:11" x14ac:dyDescent="0.2">
      <c r="A82" s="7" t="s">
        <v>156</v>
      </c>
      <c r="B82" s="7" t="s">
        <v>157</v>
      </c>
      <c r="D82" s="26">
        <v>194483.53</v>
      </c>
      <c r="E82" s="26">
        <f>_xlfn.IFNA(VLOOKUP(A82,'McNeil 50% only'!$A$8:$D$233,3,FALSE),0)</f>
        <v>0</v>
      </c>
      <c r="F82" s="26">
        <f t="shared" si="2"/>
        <v>194483.53</v>
      </c>
      <c r="G82" s="26"/>
      <c r="H82" s="27">
        <f>_xlfn.IFNA(VLOOKUP(A82,'McNeil 50% only'!$A$8:$D$233,4,FALSE),0)</f>
        <v>0</v>
      </c>
      <c r="I82" s="26">
        <f t="shared" si="3"/>
        <v>0</v>
      </c>
      <c r="K82" s="10"/>
    </row>
    <row r="83" spans="1:11" x14ac:dyDescent="0.2">
      <c r="A83" s="7" t="s">
        <v>158</v>
      </c>
      <c r="B83" s="7" t="s">
        <v>159</v>
      </c>
      <c r="D83" s="26">
        <v>3106475.86</v>
      </c>
      <c r="E83" s="26">
        <f>_xlfn.IFNA(VLOOKUP(A83,'McNeil 50% only'!$A$8:$D$233,3,FALSE),0)</f>
        <v>0</v>
      </c>
      <c r="F83" s="26">
        <f t="shared" si="2"/>
        <v>3106475.86</v>
      </c>
      <c r="G83" s="26"/>
      <c r="H83" s="27">
        <f>_xlfn.IFNA(VLOOKUP(A83,'McNeil 50% only'!$A$8:$D$233,4,FALSE),0)</f>
        <v>0</v>
      </c>
      <c r="I83" s="26">
        <f t="shared" si="3"/>
        <v>0</v>
      </c>
      <c r="K83" s="10"/>
    </row>
    <row r="84" spans="1:11" x14ac:dyDescent="0.2">
      <c r="A84" s="7" t="s">
        <v>160</v>
      </c>
      <c r="B84" s="7" t="s">
        <v>161</v>
      </c>
      <c r="D84" s="26">
        <v>977310</v>
      </c>
      <c r="E84" s="26">
        <f>_xlfn.IFNA(VLOOKUP(A84,'McNeil 50% only'!$A$8:$D$233,3,FALSE),0)</f>
        <v>0</v>
      </c>
      <c r="F84" s="26">
        <f t="shared" si="2"/>
        <v>977310</v>
      </c>
      <c r="G84" s="26"/>
      <c r="H84" s="27">
        <f>_xlfn.IFNA(VLOOKUP(A84,'McNeil 50% only'!$A$8:$D$233,4,FALSE),0)</f>
        <v>0</v>
      </c>
      <c r="I84" s="26">
        <f t="shared" si="3"/>
        <v>0</v>
      </c>
      <c r="K84" s="10"/>
    </row>
    <row r="85" spans="1:11" x14ac:dyDescent="0.2">
      <c r="A85" s="7" t="s">
        <v>162</v>
      </c>
      <c r="B85" s="7" t="s">
        <v>163</v>
      </c>
      <c r="D85" s="26">
        <v>1288840.31</v>
      </c>
      <c r="E85" s="26">
        <f>_xlfn.IFNA(VLOOKUP(A85,'McNeil 50% only'!$A$8:$D$233,3,FALSE),0)</f>
        <v>0</v>
      </c>
      <c r="F85" s="26">
        <f t="shared" si="2"/>
        <v>1288840.31</v>
      </c>
      <c r="G85" s="26"/>
      <c r="H85" s="27">
        <f>_xlfn.IFNA(VLOOKUP(A85,'McNeil 50% only'!$A$8:$D$233,4,FALSE),0)</f>
        <v>0</v>
      </c>
      <c r="I85" s="26">
        <f t="shared" si="3"/>
        <v>0</v>
      </c>
      <c r="K85" s="10"/>
    </row>
    <row r="86" spans="1:11" x14ac:dyDescent="0.2">
      <c r="A86" s="7" t="s">
        <v>164</v>
      </c>
      <c r="B86" s="7" t="s">
        <v>165</v>
      </c>
      <c r="D86" s="26">
        <v>216279.5</v>
      </c>
      <c r="E86" s="26">
        <f>_xlfn.IFNA(VLOOKUP(A86,'McNeil 50% only'!$A$8:$D$233,3,FALSE),0)</f>
        <v>0</v>
      </c>
      <c r="F86" s="26">
        <f t="shared" si="2"/>
        <v>216279.5</v>
      </c>
      <c r="G86" s="26"/>
      <c r="H86" s="27">
        <f>_xlfn.IFNA(VLOOKUP(A86,'McNeil 50% only'!$A$8:$D$233,4,FALSE),0)</f>
        <v>0</v>
      </c>
      <c r="I86" s="26">
        <f t="shared" si="3"/>
        <v>0</v>
      </c>
      <c r="K86" s="10"/>
    </row>
    <row r="87" spans="1:11" x14ac:dyDescent="0.2">
      <c r="A87" s="7" t="s">
        <v>166</v>
      </c>
      <c r="B87" s="7" t="s">
        <v>167</v>
      </c>
      <c r="D87" s="26">
        <v>1893687.47</v>
      </c>
      <c r="E87" s="26">
        <f>_xlfn.IFNA(VLOOKUP(A87,'McNeil 50% only'!$A$8:$D$233,3,FALSE),0)</f>
        <v>0</v>
      </c>
      <c r="F87" s="26">
        <f t="shared" si="2"/>
        <v>1893687.47</v>
      </c>
      <c r="G87" s="26"/>
      <c r="H87" s="27">
        <f>_xlfn.IFNA(VLOOKUP(A87,'McNeil 50% only'!$A$8:$D$233,4,FALSE),0)</f>
        <v>0</v>
      </c>
      <c r="I87" s="26">
        <f t="shared" si="3"/>
        <v>0</v>
      </c>
      <c r="K87" s="10"/>
    </row>
    <row r="88" spans="1:11" x14ac:dyDescent="0.2">
      <c r="A88" s="7" t="s">
        <v>168</v>
      </c>
      <c r="B88" s="7" t="s">
        <v>169</v>
      </c>
      <c r="D88" s="26">
        <v>129540.52</v>
      </c>
      <c r="E88" s="26">
        <f>_xlfn.IFNA(VLOOKUP(A88,'McNeil 50% only'!$A$8:$D$233,3,FALSE),0)</f>
        <v>0</v>
      </c>
      <c r="F88" s="26">
        <f t="shared" si="2"/>
        <v>129540.52</v>
      </c>
      <c r="G88" s="26"/>
      <c r="H88" s="27">
        <f>_xlfn.IFNA(VLOOKUP(A88,'McNeil 50% only'!$A$8:$D$233,4,FALSE),0)</f>
        <v>0</v>
      </c>
      <c r="I88" s="26">
        <f t="shared" si="3"/>
        <v>0</v>
      </c>
      <c r="K88" s="10"/>
    </row>
    <row r="89" spans="1:11" x14ac:dyDescent="0.2">
      <c r="A89" s="7" t="s">
        <v>170</v>
      </c>
      <c r="B89" s="7" t="s">
        <v>171</v>
      </c>
      <c r="D89" s="26">
        <v>831972.65</v>
      </c>
      <c r="E89" s="26">
        <f>_xlfn.IFNA(VLOOKUP(A89,'McNeil 50% only'!$A$8:$D$233,3,FALSE),0)</f>
        <v>0</v>
      </c>
      <c r="F89" s="26">
        <f t="shared" si="2"/>
        <v>831972.65</v>
      </c>
      <c r="G89" s="26"/>
      <c r="H89" s="27">
        <f>_xlfn.IFNA(VLOOKUP(A89,'McNeil 50% only'!$A$8:$D$233,4,FALSE),0)</f>
        <v>0</v>
      </c>
      <c r="I89" s="26">
        <f t="shared" si="3"/>
        <v>0</v>
      </c>
      <c r="K89" s="10"/>
    </row>
    <row r="90" spans="1:11" x14ac:dyDescent="0.2">
      <c r="A90" s="7" t="s">
        <v>172</v>
      </c>
      <c r="B90" s="7" t="s">
        <v>173</v>
      </c>
      <c r="D90" s="26">
        <v>62189.67</v>
      </c>
      <c r="E90" s="26">
        <f>_xlfn.IFNA(VLOOKUP(A90,'McNeil 50% only'!$A$8:$D$233,3,FALSE),0)</f>
        <v>0</v>
      </c>
      <c r="F90" s="26">
        <f t="shared" si="2"/>
        <v>62189.67</v>
      </c>
      <c r="G90" s="26"/>
      <c r="H90" s="27">
        <f>_xlfn.IFNA(VLOOKUP(A90,'McNeil 50% only'!$A$8:$D$233,4,FALSE),0)</f>
        <v>0</v>
      </c>
      <c r="I90" s="26">
        <f t="shared" si="3"/>
        <v>0</v>
      </c>
      <c r="K90" s="10"/>
    </row>
    <row r="91" spans="1:11" x14ac:dyDescent="0.2">
      <c r="A91" s="7" t="s">
        <v>174</v>
      </c>
      <c r="B91" s="7" t="s">
        <v>175</v>
      </c>
      <c r="D91" s="26">
        <v>97125.1</v>
      </c>
      <c r="E91" s="26">
        <f>_xlfn.IFNA(VLOOKUP(A91,'McNeil 50% only'!$A$8:$D$233,3,FALSE),0)</f>
        <v>0</v>
      </c>
      <c r="F91" s="26">
        <f t="shared" si="2"/>
        <v>97125.1</v>
      </c>
      <c r="G91" s="26"/>
      <c r="H91" s="27">
        <f>_xlfn.IFNA(VLOOKUP(A91,'McNeil 50% only'!$A$8:$D$233,4,FALSE),0)</f>
        <v>0</v>
      </c>
      <c r="I91" s="26">
        <f t="shared" si="3"/>
        <v>0</v>
      </c>
      <c r="K91" s="10"/>
    </row>
    <row r="92" spans="1:11" x14ac:dyDescent="0.2">
      <c r="A92" s="7" t="s">
        <v>176</v>
      </c>
      <c r="B92" s="7" t="s">
        <v>177</v>
      </c>
      <c r="D92" s="26"/>
      <c r="E92" s="26">
        <f>_xlfn.IFNA(VLOOKUP(A92,'McNeil 50% only'!$A$8:$D$233,3,FALSE),0)</f>
        <v>0</v>
      </c>
      <c r="F92" s="26">
        <f t="shared" si="2"/>
        <v>0</v>
      </c>
      <c r="G92" s="26">
        <v>158.26</v>
      </c>
      <c r="H92" s="27">
        <f>_xlfn.IFNA(VLOOKUP(A92,'McNeil 50% only'!$A$8:$D$233,4,FALSE),0)</f>
        <v>0</v>
      </c>
      <c r="I92" s="26">
        <f t="shared" si="3"/>
        <v>158.26</v>
      </c>
      <c r="J92" s="8"/>
      <c r="K92" s="10"/>
    </row>
    <row r="93" spans="1:11" x14ac:dyDescent="0.2">
      <c r="A93" s="7" t="s">
        <v>178</v>
      </c>
      <c r="B93" s="7" t="s">
        <v>179</v>
      </c>
      <c r="D93" s="26">
        <v>352152.59</v>
      </c>
      <c r="E93" s="26">
        <f>_xlfn.IFNA(VLOOKUP(A93,'McNeil 50% only'!$A$8:$D$233,3,FALSE),0)</f>
        <v>0</v>
      </c>
      <c r="F93" s="26">
        <f t="shared" si="2"/>
        <v>352152.59</v>
      </c>
      <c r="G93" s="26"/>
      <c r="H93" s="27">
        <f>_xlfn.IFNA(VLOOKUP(A93,'McNeil 50% only'!$A$8:$D$233,4,FALSE),0)</f>
        <v>0</v>
      </c>
      <c r="I93" s="26">
        <f t="shared" si="3"/>
        <v>0</v>
      </c>
      <c r="K93" s="10"/>
    </row>
    <row r="94" spans="1:11" x14ac:dyDescent="0.2">
      <c r="A94" s="7" t="s">
        <v>180</v>
      </c>
      <c r="B94" s="7" t="s">
        <v>181</v>
      </c>
      <c r="D94" s="26"/>
      <c r="E94" s="26">
        <f>_xlfn.IFNA(VLOOKUP(A94,'McNeil 50% only'!$A$8:$D$233,3,FALSE),0)</f>
        <v>0</v>
      </c>
      <c r="F94" s="26">
        <f t="shared" si="2"/>
        <v>0</v>
      </c>
      <c r="G94" s="27">
        <v>136548.1</v>
      </c>
      <c r="H94" s="27">
        <f>_xlfn.IFNA(VLOOKUP(A94,'McNeil 50% only'!$A$8:$D$233,4,FALSE),0)</f>
        <v>0</v>
      </c>
      <c r="I94" s="26">
        <f t="shared" si="3"/>
        <v>136548.1</v>
      </c>
      <c r="J94" s="9"/>
      <c r="K94" s="10"/>
    </row>
    <row r="95" spans="1:11" x14ac:dyDescent="0.2">
      <c r="A95" s="7" t="s">
        <v>182</v>
      </c>
      <c r="B95" s="7" t="s">
        <v>183</v>
      </c>
      <c r="D95" s="26">
        <v>199</v>
      </c>
      <c r="E95" s="26">
        <f>_xlfn.IFNA(VLOOKUP(A95,'McNeil 50% only'!$A$8:$D$233,3,FALSE),0)</f>
        <v>0</v>
      </c>
      <c r="F95" s="26">
        <f t="shared" si="2"/>
        <v>199</v>
      </c>
      <c r="G95" s="26"/>
      <c r="H95" s="27">
        <f>_xlfn.IFNA(VLOOKUP(A95,'McNeil 50% only'!$A$8:$D$233,4,FALSE),0)</f>
        <v>0</v>
      </c>
      <c r="I95" s="26">
        <f t="shared" si="3"/>
        <v>0</v>
      </c>
      <c r="K95" s="10"/>
    </row>
    <row r="96" spans="1:11" x14ac:dyDescent="0.2">
      <c r="A96" s="7" t="s">
        <v>184</v>
      </c>
      <c r="B96" s="7" t="s">
        <v>185</v>
      </c>
      <c r="D96" s="26">
        <v>1555.58</v>
      </c>
      <c r="E96" s="26">
        <f>_xlfn.IFNA(VLOOKUP(A96,'McNeil 50% only'!$A$8:$D$233,3,FALSE),0)</f>
        <v>0</v>
      </c>
      <c r="F96" s="26">
        <f t="shared" si="2"/>
        <v>1555.58</v>
      </c>
      <c r="G96" s="26"/>
      <c r="H96" s="27">
        <f>_xlfn.IFNA(VLOOKUP(A96,'McNeil 50% only'!$A$8:$D$233,4,FALSE),0)</f>
        <v>0</v>
      </c>
      <c r="I96" s="26">
        <f t="shared" si="3"/>
        <v>0</v>
      </c>
      <c r="K96" s="10"/>
    </row>
    <row r="97" spans="1:11" x14ac:dyDescent="0.2">
      <c r="A97" s="7" t="s">
        <v>186</v>
      </c>
      <c r="B97" s="7" t="s">
        <v>187</v>
      </c>
      <c r="D97" s="26">
        <v>10997.41</v>
      </c>
      <c r="E97" s="26">
        <f>_xlfn.IFNA(VLOOKUP(A97,'McNeil 50% only'!$A$8:$D$233,3,FALSE),0)</f>
        <v>0</v>
      </c>
      <c r="F97" s="26">
        <f t="shared" si="2"/>
        <v>10997.41</v>
      </c>
      <c r="G97" s="26"/>
      <c r="H97" s="27">
        <f>_xlfn.IFNA(VLOOKUP(A97,'McNeil 50% only'!$A$8:$D$233,4,FALSE),0)</f>
        <v>0</v>
      </c>
      <c r="I97" s="26">
        <f t="shared" si="3"/>
        <v>0</v>
      </c>
      <c r="K97" s="10"/>
    </row>
    <row r="98" spans="1:11" x14ac:dyDescent="0.2">
      <c r="A98" s="7" t="s">
        <v>188</v>
      </c>
      <c r="B98" s="7" t="s">
        <v>189</v>
      </c>
      <c r="D98" s="26">
        <v>57462.29</v>
      </c>
      <c r="E98" s="26">
        <f>_xlfn.IFNA(VLOOKUP(A98,'McNeil 50% only'!$A$8:$D$233,3,FALSE),0)</f>
        <v>0</v>
      </c>
      <c r="F98" s="26">
        <f t="shared" si="2"/>
        <v>57462.29</v>
      </c>
      <c r="G98" s="26"/>
      <c r="H98" s="27">
        <f>_xlfn.IFNA(VLOOKUP(A98,'McNeil 50% only'!$A$8:$D$233,4,FALSE),0)</f>
        <v>0</v>
      </c>
      <c r="I98" s="26">
        <f t="shared" si="3"/>
        <v>0</v>
      </c>
      <c r="K98" s="10"/>
    </row>
    <row r="99" spans="1:11" x14ac:dyDescent="0.2">
      <c r="A99" s="7" t="s">
        <v>190</v>
      </c>
      <c r="B99" s="7" t="s">
        <v>191</v>
      </c>
      <c r="D99" s="26">
        <v>1765.02</v>
      </c>
      <c r="E99" s="26">
        <f>_xlfn.IFNA(VLOOKUP(A99,'McNeil 50% only'!$A$8:$D$233,3,FALSE),0)</f>
        <v>0</v>
      </c>
      <c r="F99" s="26">
        <f t="shared" si="2"/>
        <v>1765.02</v>
      </c>
      <c r="G99" s="26"/>
      <c r="H99" s="27">
        <f>_xlfn.IFNA(VLOOKUP(A99,'McNeil 50% only'!$A$8:$D$233,4,FALSE),0)</f>
        <v>0</v>
      </c>
      <c r="I99" s="26">
        <f t="shared" si="3"/>
        <v>0</v>
      </c>
      <c r="K99" s="10"/>
    </row>
    <row r="100" spans="1:11" x14ac:dyDescent="0.2">
      <c r="A100" s="7" t="s">
        <v>192</v>
      </c>
      <c r="B100" s="7" t="s">
        <v>193</v>
      </c>
      <c r="D100" s="26">
        <v>60438.47</v>
      </c>
      <c r="E100" s="26">
        <f>_xlfn.IFNA(VLOOKUP(A100,'McNeil 50% only'!$A$8:$D$233,3,FALSE),0)</f>
        <v>0</v>
      </c>
      <c r="F100" s="26">
        <f t="shared" si="2"/>
        <v>60438.47</v>
      </c>
      <c r="G100" s="26"/>
      <c r="H100" s="27">
        <f>_xlfn.IFNA(VLOOKUP(A100,'McNeil 50% only'!$A$8:$D$233,4,FALSE),0)</f>
        <v>0</v>
      </c>
      <c r="I100" s="26">
        <f t="shared" si="3"/>
        <v>0</v>
      </c>
      <c r="K100" s="10"/>
    </row>
    <row r="101" spans="1:11" x14ac:dyDescent="0.2">
      <c r="A101" s="7" t="s">
        <v>194</v>
      </c>
      <c r="B101" s="7" t="s">
        <v>195</v>
      </c>
      <c r="D101" s="26">
        <v>2730.95</v>
      </c>
      <c r="E101" s="26">
        <f>_xlfn.IFNA(VLOOKUP(A101,'McNeil 50% only'!$A$8:$D$233,3,FALSE),0)</f>
        <v>0</v>
      </c>
      <c r="F101" s="26">
        <f t="shared" si="2"/>
        <v>2730.95</v>
      </c>
      <c r="G101" s="26"/>
      <c r="H101" s="27">
        <f>_xlfn.IFNA(VLOOKUP(A101,'McNeil 50% only'!$A$8:$D$233,4,FALSE),0)</f>
        <v>0</v>
      </c>
      <c r="I101" s="26">
        <f t="shared" si="3"/>
        <v>0</v>
      </c>
      <c r="K101" s="10"/>
    </row>
    <row r="102" spans="1:11" x14ac:dyDescent="0.2">
      <c r="A102" s="7" t="s">
        <v>196</v>
      </c>
      <c r="B102" s="7" t="s">
        <v>197</v>
      </c>
      <c r="D102" s="26">
        <v>169307.21</v>
      </c>
      <c r="E102" s="26">
        <f>_xlfn.IFNA(VLOOKUP(A102,'McNeil 50% only'!$A$8:$D$233,3,FALSE),0)</f>
        <v>0</v>
      </c>
      <c r="F102" s="26">
        <f t="shared" si="2"/>
        <v>169307.21</v>
      </c>
      <c r="G102" s="26"/>
      <c r="H102" s="27">
        <f>_xlfn.IFNA(VLOOKUP(A102,'McNeil 50% only'!$A$8:$D$233,4,FALSE),0)</f>
        <v>0</v>
      </c>
      <c r="I102" s="26">
        <f t="shared" si="3"/>
        <v>0</v>
      </c>
      <c r="K102" s="10"/>
    </row>
    <row r="103" spans="1:11" x14ac:dyDescent="0.2">
      <c r="A103" s="7" t="s">
        <v>198</v>
      </c>
      <c r="B103" s="7" t="s">
        <v>199</v>
      </c>
      <c r="D103" s="26">
        <v>13978.67</v>
      </c>
      <c r="E103" s="26">
        <f>_xlfn.IFNA(VLOOKUP(A103,'McNeil 50% only'!$A$8:$D$233,3,FALSE),0)</f>
        <v>0</v>
      </c>
      <c r="F103" s="26">
        <f t="shared" si="2"/>
        <v>13978.67</v>
      </c>
      <c r="G103" s="26"/>
      <c r="H103" s="27">
        <f>_xlfn.IFNA(VLOOKUP(A103,'McNeil 50% only'!$A$8:$D$233,4,FALSE),0)</f>
        <v>0</v>
      </c>
      <c r="I103" s="26">
        <f t="shared" si="3"/>
        <v>0</v>
      </c>
      <c r="K103" s="10"/>
    </row>
    <row r="104" spans="1:11" x14ac:dyDescent="0.2">
      <c r="A104" s="7" t="s">
        <v>200</v>
      </c>
      <c r="B104" s="7" t="s">
        <v>201</v>
      </c>
      <c r="D104" s="26">
        <v>517.92999999999995</v>
      </c>
      <c r="E104" s="26">
        <f>_xlfn.IFNA(VLOOKUP(A104,'McNeil 50% only'!$A$8:$D$233,3,FALSE),0)</f>
        <v>0</v>
      </c>
      <c r="F104" s="26">
        <f t="shared" si="2"/>
        <v>517.92999999999995</v>
      </c>
      <c r="G104" s="26"/>
      <c r="H104" s="27">
        <f>_xlfn.IFNA(VLOOKUP(A104,'McNeil 50% only'!$A$8:$D$233,4,FALSE),0)</f>
        <v>0</v>
      </c>
      <c r="I104" s="26">
        <f t="shared" si="3"/>
        <v>0</v>
      </c>
      <c r="K104" s="10"/>
    </row>
    <row r="105" spans="1:11" x14ac:dyDescent="0.2">
      <c r="A105" s="7" t="s">
        <v>202</v>
      </c>
      <c r="B105" s="7" t="s">
        <v>203</v>
      </c>
      <c r="D105" s="26">
        <v>141233.85</v>
      </c>
      <c r="E105" s="26">
        <f>_xlfn.IFNA(VLOOKUP(A105,'McNeil 50% only'!$A$8:$D$233,3,FALSE),0)</f>
        <v>0</v>
      </c>
      <c r="F105" s="26">
        <f t="shared" si="2"/>
        <v>141233.85</v>
      </c>
      <c r="G105" s="26"/>
      <c r="H105" s="27">
        <f>_xlfn.IFNA(VLOOKUP(A105,'McNeil 50% only'!$A$8:$D$233,4,FALSE),0)</f>
        <v>0</v>
      </c>
      <c r="I105" s="26">
        <f t="shared" si="3"/>
        <v>0</v>
      </c>
      <c r="K105" s="10"/>
    </row>
    <row r="106" spans="1:11" x14ac:dyDescent="0.2">
      <c r="A106" s="7" t="s">
        <v>204</v>
      </c>
      <c r="B106" s="7" t="s">
        <v>205</v>
      </c>
      <c r="D106" s="26">
        <v>3731.69</v>
      </c>
      <c r="E106" s="26">
        <f>_xlfn.IFNA(VLOOKUP(A106,'McNeil 50% only'!$A$8:$D$233,3,FALSE),0)</f>
        <v>0</v>
      </c>
      <c r="F106" s="26">
        <f t="shared" si="2"/>
        <v>3731.69</v>
      </c>
      <c r="G106" s="26"/>
      <c r="H106" s="27">
        <f>_xlfn.IFNA(VLOOKUP(A106,'McNeil 50% only'!$A$8:$D$233,4,FALSE),0)</f>
        <v>0</v>
      </c>
      <c r="I106" s="26">
        <f t="shared" si="3"/>
        <v>0</v>
      </c>
      <c r="K106" s="10"/>
    </row>
    <row r="107" spans="1:11" x14ac:dyDescent="0.2">
      <c r="A107" s="7" t="s">
        <v>206</v>
      </c>
      <c r="B107" s="7" t="s">
        <v>207</v>
      </c>
      <c r="D107" s="26">
        <v>360</v>
      </c>
      <c r="E107" s="26">
        <f>_xlfn.IFNA(VLOOKUP(A107,'McNeil 50% only'!$A$8:$D$233,3,FALSE),0)</f>
        <v>0</v>
      </c>
      <c r="F107" s="26">
        <f t="shared" si="2"/>
        <v>360</v>
      </c>
      <c r="G107" s="26"/>
      <c r="H107" s="27">
        <f>_xlfn.IFNA(VLOOKUP(A107,'McNeil 50% only'!$A$8:$D$233,4,FALSE),0)</f>
        <v>0</v>
      </c>
      <c r="I107" s="26">
        <f t="shared" si="3"/>
        <v>0</v>
      </c>
      <c r="K107" s="10"/>
    </row>
    <row r="108" spans="1:11" x14ac:dyDescent="0.2">
      <c r="A108" s="7" t="s">
        <v>208</v>
      </c>
      <c r="B108" s="7" t="s">
        <v>209</v>
      </c>
      <c r="D108" s="26">
        <v>3378.23</v>
      </c>
      <c r="E108" s="26">
        <f>_xlfn.IFNA(VLOOKUP(A108,'McNeil 50% only'!$A$8:$D$233,3,FALSE),0)</f>
        <v>0</v>
      </c>
      <c r="F108" s="26">
        <f t="shared" si="2"/>
        <v>3378.23</v>
      </c>
      <c r="G108" s="26"/>
      <c r="H108" s="27">
        <f>_xlfn.IFNA(VLOOKUP(A108,'McNeil 50% only'!$A$8:$D$233,4,FALSE),0)</f>
        <v>0</v>
      </c>
      <c r="I108" s="26">
        <f t="shared" si="3"/>
        <v>0</v>
      </c>
      <c r="K108" s="10"/>
    </row>
    <row r="109" spans="1:11" x14ac:dyDescent="0.2">
      <c r="A109" s="7" t="s">
        <v>210</v>
      </c>
      <c r="B109" s="7" t="s">
        <v>211</v>
      </c>
      <c r="D109" s="26"/>
      <c r="E109" s="26">
        <f>_xlfn.IFNA(VLOOKUP(A109,'McNeil 50% only'!$A$8:$D$233,3,FALSE),0)</f>
        <v>0</v>
      </c>
      <c r="F109" s="26">
        <f t="shared" si="2"/>
        <v>0</v>
      </c>
      <c r="G109" s="26">
        <v>243441.49</v>
      </c>
      <c r="H109" s="27">
        <f>_xlfn.IFNA(VLOOKUP(A109,'McNeil 50% only'!$A$8:$D$233,4,FALSE),0)</f>
        <v>0</v>
      </c>
      <c r="I109" s="26">
        <f t="shared" si="3"/>
        <v>243441.49</v>
      </c>
      <c r="J109" s="8"/>
      <c r="K109" s="10"/>
    </row>
    <row r="110" spans="1:11" x14ac:dyDescent="0.2">
      <c r="A110" s="7" t="s">
        <v>212</v>
      </c>
      <c r="B110" s="7" t="s">
        <v>213</v>
      </c>
      <c r="D110" s="26">
        <v>256.49</v>
      </c>
      <c r="E110" s="26">
        <f>_xlfn.IFNA(VLOOKUP(A110,'McNeil 50% only'!$A$8:$D$233,3,FALSE),0)</f>
        <v>0</v>
      </c>
      <c r="F110" s="26">
        <f t="shared" si="2"/>
        <v>256.49</v>
      </c>
      <c r="G110" s="26"/>
      <c r="H110" s="27">
        <f>_xlfn.IFNA(VLOOKUP(A110,'McNeil 50% only'!$A$8:$D$233,4,FALSE),0)</f>
        <v>0</v>
      </c>
      <c r="I110" s="26">
        <f t="shared" si="3"/>
        <v>0</v>
      </c>
      <c r="K110" s="10"/>
    </row>
    <row r="111" spans="1:11" x14ac:dyDescent="0.2">
      <c r="A111" s="7" t="s">
        <v>214</v>
      </c>
      <c r="B111" s="7" t="s">
        <v>215</v>
      </c>
      <c r="D111" s="26">
        <v>40791.39</v>
      </c>
      <c r="E111" s="26">
        <f>_xlfn.IFNA(VLOOKUP(A111,'McNeil 50% only'!$A$8:$D$233,3,FALSE),0)</f>
        <v>1449.15</v>
      </c>
      <c r="F111" s="26">
        <f t="shared" si="2"/>
        <v>42240.54</v>
      </c>
      <c r="G111" s="26"/>
      <c r="H111" s="27">
        <f>_xlfn.IFNA(VLOOKUP(A111,'McNeil 50% only'!$A$8:$D$233,4,FALSE),0)</f>
        <v>0</v>
      </c>
      <c r="I111" s="26">
        <f t="shared" si="3"/>
        <v>0</v>
      </c>
      <c r="K111" s="10"/>
    </row>
    <row r="112" spans="1:11" x14ac:dyDescent="0.2">
      <c r="A112" s="7" t="s">
        <v>216</v>
      </c>
      <c r="B112" s="7" t="s">
        <v>217</v>
      </c>
      <c r="D112" s="26">
        <v>226676.51</v>
      </c>
      <c r="E112" s="26">
        <f>_xlfn.IFNA(VLOOKUP(A112,'McNeil 50% only'!$A$8:$D$233,3,FALSE),0)</f>
        <v>0</v>
      </c>
      <c r="F112" s="26">
        <f t="shared" si="2"/>
        <v>226676.51</v>
      </c>
      <c r="G112" s="26"/>
      <c r="H112" s="27">
        <f>_xlfn.IFNA(VLOOKUP(A112,'McNeil 50% only'!$A$8:$D$233,4,FALSE),0)</f>
        <v>0</v>
      </c>
      <c r="I112" s="26">
        <f t="shared" si="3"/>
        <v>0</v>
      </c>
      <c r="K112" s="10"/>
    </row>
    <row r="113" spans="1:11" x14ac:dyDescent="0.2">
      <c r="A113" s="7" t="s">
        <v>218</v>
      </c>
      <c r="B113" s="7" t="s">
        <v>219</v>
      </c>
      <c r="D113" s="26">
        <v>478.38</v>
      </c>
      <c r="E113" s="26">
        <f>_xlfn.IFNA(VLOOKUP(A113,'McNeil 50% only'!$A$8:$D$233,3,FALSE),0)</f>
        <v>0</v>
      </c>
      <c r="F113" s="26">
        <f t="shared" si="2"/>
        <v>478.38</v>
      </c>
      <c r="G113" s="26"/>
      <c r="H113" s="27">
        <f>_xlfn.IFNA(VLOOKUP(A113,'McNeil 50% only'!$A$8:$D$233,4,FALSE),0)</f>
        <v>0</v>
      </c>
      <c r="I113" s="26">
        <f t="shared" si="3"/>
        <v>0</v>
      </c>
      <c r="K113" s="10"/>
    </row>
    <row r="114" spans="1:11" x14ac:dyDescent="0.2">
      <c r="A114" s="7" t="s">
        <v>220</v>
      </c>
      <c r="B114" s="7" t="s">
        <v>221</v>
      </c>
      <c r="D114" s="26">
        <v>37700</v>
      </c>
      <c r="E114" s="26">
        <f>_xlfn.IFNA(VLOOKUP(A114,'McNeil 50% only'!$A$8:$D$233,3,FALSE),0)</f>
        <v>0</v>
      </c>
      <c r="F114" s="26">
        <f t="shared" si="2"/>
        <v>37700</v>
      </c>
      <c r="G114" s="26"/>
      <c r="H114" s="27">
        <f>_xlfn.IFNA(VLOOKUP(A114,'McNeil 50% only'!$A$8:$D$233,4,FALSE),0)</f>
        <v>0</v>
      </c>
      <c r="I114" s="26">
        <f t="shared" si="3"/>
        <v>0</v>
      </c>
      <c r="K114" s="10"/>
    </row>
    <row r="115" spans="1:11" x14ac:dyDescent="0.2">
      <c r="A115" s="7" t="s">
        <v>222</v>
      </c>
      <c r="B115" s="7" t="s">
        <v>223</v>
      </c>
      <c r="D115" s="26">
        <v>7520.28</v>
      </c>
      <c r="E115" s="26">
        <f>_xlfn.IFNA(VLOOKUP(A115,'McNeil 50% only'!$A$8:$D$233,3,FALSE),0)</f>
        <v>0</v>
      </c>
      <c r="F115" s="26">
        <f t="shared" si="2"/>
        <v>7520.28</v>
      </c>
      <c r="G115" s="26"/>
      <c r="H115" s="27">
        <f>_xlfn.IFNA(VLOOKUP(A115,'McNeil 50% only'!$A$8:$D$233,4,FALSE),0)</f>
        <v>0</v>
      </c>
      <c r="I115" s="26">
        <f t="shared" si="3"/>
        <v>0</v>
      </c>
      <c r="K115" s="10"/>
    </row>
    <row r="116" spans="1:11" x14ac:dyDescent="0.2">
      <c r="A116" s="7" t="s">
        <v>224</v>
      </c>
      <c r="B116" s="7" t="s">
        <v>225</v>
      </c>
      <c r="D116" s="26">
        <v>4144.6000000000004</v>
      </c>
      <c r="E116" s="26">
        <f>_xlfn.IFNA(VLOOKUP(A116,'McNeil 50% only'!$A$8:$D$233,3,FALSE),0)</f>
        <v>0</v>
      </c>
      <c r="F116" s="26">
        <f t="shared" si="2"/>
        <v>4144.6000000000004</v>
      </c>
      <c r="G116" s="26"/>
      <c r="H116" s="27">
        <f>_xlfn.IFNA(VLOOKUP(A116,'McNeil 50% only'!$A$8:$D$233,4,FALSE),0)</f>
        <v>0</v>
      </c>
      <c r="I116" s="26">
        <f t="shared" si="3"/>
        <v>0</v>
      </c>
      <c r="K116" s="10"/>
    </row>
    <row r="117" spans="1:11" x14ac:dyDescent="0.2">
      <c r="A117" s="7" t="s">
        <v>226</v>
      </c>
      <c r="B117" s="7" t="s">
        <v>227</v>
      </c>
      <c r="D117" s="26"/>
      <c r="E117" s="26">
        <f>_xlfn.IFNA(VLOOKUP(A117,'McNeil 50% only'!$A$8:$D$233,3,FALSE),0)</f>
        <v>0</v>
      </c>
      <c r="F117" s="26">
        <f t="shared" si="2"/>
        <v>0</v>
      </c>
      <c r="G117" s="26">
        <v>217262.51</v>
      </c>
      <c r="H117" s="27">
        <f>_xlfn.IFNA(VLOOKUP(A117,'McNeil 50% only'!$A$8:$D$233,4,FALSE),0)</f>
        <v>0</v>
      </c>
      <c r="I117" s="26">
        <f t="shared" si="3"/>
        <v>217262.51</v>
      </c>
      <c r="J117" s="8"/>
      <c r="K117" s="10"/>
    </row>
    <row r="118" spans="1:11" x14ac:dyDescent="0.2">
      <c r="A118" s="19" t="s">
        <v>1461</v>
      </c>
      <c r="B118" s="19" t="s">
        <v>1462</v>
      </c>
      <c r="D118" s="26"/>
      <c r="E118" s="26">
        <f>_xlfn.IFNA(VLOOKUP(A118,'McNeil 50% only'!$A$8:$D$233,3,FALSE),0)</f>
        <v>0</v>
      </c>
      <c r="F118" s="26">
        <f t="shared" si="2"/>
        <v>0</v>
      </c>
      <c r="G118" s="26"/>
      <c r="H118" s="27">
        <f>_xlfn.IFNA(VLOOKUP(A118,'McNeil 50% only'!$A$8:$D$233,4,FALSE),0)</f>
        <v>72794.559999999998</v>
      </c>
      <c r="I118" s="26">
        <f t="shared" si="3"/>
        <v>72794.559999999998</v>
      </c>
      <c r="J118" s="8"/>
      <c r="K118" s="10"/>
    </row>
    <row r="119" spans="1:11" x14ac:dyDescent="0.2">
      <c r="A119" s="7" t="s">
        <v>228</v>
      </c>
      <c r="B119" s="7" t="s">
        <v>229</v>
      </c>
      <c r="D119" s="26">
        <v>4144.6000000000004</v>
      </c>
      <c r="E119" s="26">
        <f>_xlfn.IFNA(VLOOKUP(A119,'McNeil 50% only'!$A$8:$D$233,3,FALSE),0)</f>
        <v>0</v>
      </c>
      <c r="F119" s="26">
        <f t="shared" si="2"/>
        <v>4144.6000000000004</v>
      </c>
      <c r="G119" s="26"/>
      <c r="H119" s="27">
        <f>_xlfn.IFNA(VLOOKUP(A119,'McNeil 50% only'!$A$8:$D$233,4,FALSE),0)</f>
        <v>0</v>
      </c>
      <c r="I119" s="26">
        <f t="shared" si="3"/>
        <v>0</v>
      </c>
      <c r="K119" s="10"/>
    </row>
    <row r="120" spans="1:11" x14ac:dyDescent="0.2">
      <c r="A120" s="7" t="s">
        <v>230</v>
      </c>
      <c r="B120" s="7" t="s">
        <v>231</v>
      </c>
      <c r="D120" s="26">
        <v>93418.8</v>
      </c>
      <c r="E120" s="26">
        <f>_xlfn.IFNA(VLOOKUP(A120,'McNeil 50% only'!$A$8:$D$233,3,FALSE),0)</f>
        <v>54602.43</v>
      </c>
      <c r="F120" s="26">
        <f t="shared" si="2"/>
        <v>148021.23000000001</v>
      </c>
      <c r="G120" s="26"/>
      <c r="H120" s="27">
        <f>_xlfn.IFNA(VLOOKUP(A120,'McNeil 50% only'!$A$8:$D$233,4,FALSE),0)</f>
        <v>0</v>
      </c>
      <c r="I120" s="26">
        <f t="shared" si="3"/>
        <v>0</v>
      </c>
      <c r="K120" s="10"/>
    </row>
    <row r="121" spans="1:11" x14ac:dyDescent="0.2">
      <c r="A121" s="19" t="s">
        <v>1464</v>
      </c>
      <c r="B121" s="19" t="s">
        <v>1465</v>
      </c>
      <c r="D121" s="26"/>
      <c r="E121" s="26">
        <f>_xlfn.IFNA(VLOOKUP(A121,'McNeil 50% only'!$A$8:$D$233,3,FALSE),0)</f>
        <v>667281.43000000005</v>
      </c>
      <c r="F121" s="26">
        <f t="shared" si="2"/>
        <v>667281.43000000005</v>
      </c>
      <c r="G121" s="26"/>
      <c r="H121" s="27">
        <f>_xlfn.IFNA(VLOOKUP(A121,'McNeil 50% only'!$A$8:$D$233,4,FALSE),0)</f>
        <v>0</v>
      </c>
      <c r="I121" s="26">
        <f t="shared" si="3"/>
        <v>0</v>
      </c>
      <c r="K121" s="10"/>
    </row>
    <row r="122" spans="1:11" x14ac:dyDescent="0.2">
      <c r="A122" s="19" t="s">
        <v>1466</v>
      </c>
      <c r="B122" s="19" t="s">
        <v>1467</v>
      </c>
      <c r="D122" s="26"/>
      <c r="E122" s="26">
        <f>_xlfn.IFNA(VLOOKUP(A122,'McNeil 50% only'!$A$8:$D$233,3,FALSE),0)</f>
        <v>373944.18</v>
      </c>
      <c r="F122" s="26">
        <f t="shared" si="2"/>
        <v>373944.18</v>
      </c>
      <c r="G122" s="26"/>
      <c r="H122" s="27">
        <f>_xlfn.IFNA(VLOOKUP(A122,'McNeil 50% only'!$A$8:$D$233,4,FALSE),0)</f>
        <v>0</v>
      </c>
      <c r="I122" s="26">
        <f t="shared" si="3"/>
        <v>0</v>
      </c>
      <c r="K122" s="10"/>
    </row>
    <row r="123" spans="1:11" x14ac:dyDescent="0.2">
      <c r="A123" s="19" t="s">
        <v>1468</v>
      </c>
      <c r="B123" s="19" t="s">
        <v>1469</v>
      </c>
      <c r="D123" s="26"/>
      <c r="E123" s="26">
        <f>_xlfn.IFNA(VLOOKUP(A123,'McNeil 50% only'!$A$8:$D$233,3,FALSE),0)</f>
        <v>3500.67</v>
      </c>
      <c r="F123" s="26">
        <f t="shared" si="2"/>
        <v>3500.67</v>
      </c>
      <c r="G123" s="26"/>
      <c r="H123" s="27">
        <f>_xlfn.IFNA(VLOOKUP(A123,'McNeil 50% only'!$A$8:$D$233,4,FALSE),0)</f>
        <v>0</v>
      </c>
      <c r="I123" s="26">
        <f t="shared" si="3"/>
        <v>0</v>
      </c>
      <c r="K123" s="10"/>
    </row>
    <row r="124" spans="1:11" x14ac:dyDescent="0.2">
      <c r="A124" s="19" t="s">
        <v>1470</v>
      </c>
      <c r="B124" s="19" t="s">
        <v>1471</v>
      </c>
      <c r="D124" s="26"/>
      <c r="E124" s="26">
        <f>_xlfn.IFNA(VLOOKUP(A124,'McNeil 50% only'!$A$8:$D$233,3,FALSE),0)</f>
        <v>119359.03</v>
      </c>
      <c r="F124" s="26">
        <f t="shared" si="2"/>
        <v>119359.03</v>
      </c>
      <c r="G124" s="26"/>
      <c r="H124" s="27">
        <f>_xlfn.IFNA(VLOOKUP(A124,'McNeil 50% only'!$A$8:$D$233,4,FALSE),0)</f>
        <v>0</v>
      </c>
      <c r="I124" s="26">
        <f t="shared" si="3"/>
        <v>0</v>
      </c>
      <c r="K124" s="10"/>
    </row>
    <row r="125" spans="1:11" x14ac:dyDescent="0.2">
      <c r="A125" s="19" t="s">
        <v>1472</v>
      </c>
      <c r="B125" s="19" t="s">
        <v>1473</v>
      </c>
      <c r="D125" s="26"/>
      <c r="E125" s="26">
        <f>_xlfn.IFNA(VLOOKUP(A125,'McNeil 50% only'!$A$8:$D$233,3,FALSE),0)</f>
        <v>68166.59</v>
      </c>
      <c r="F125" s="26">
        <f t="shared" si="2"/>
        <v>68166.59</v>
      </c>
      <c r="G125" s="26"/>
      <c r="H125" s="27">
        <f>_xlfn.IFNA(VLOOKUP(A125,'McNeil 50% only'!$A$8:$D$233,4,FALSE),0)</f>
        <v>0</v>
      </c>
      <c r="I125" s="26">
        <f t="shared" si="3"/>
        <v>0</v>
      </c>
      <c r="K125" s="10"/>
    </row>
    <row r="126" spans="1:11" x14ac:dyDescent="0.2">
      <c r="A126" s="19" t="s">
        <v>1474</v>
      </c>
      <c r="B126" s="19" t="s">
        <v>1475</v>
      </c>
      <c r="D126" s="26"/>
      <c r="E126" s="26">
        <f>_xlfn.IFNA(VLOOKUP(A126,'McNeil 50% only'!$A$8:$D$233,3,FALSE),0)</f>
        <v>9005.67</v>
      </c>
      <c r="F126" s="26">
        <f t="shared" si="2"/>
        <v>9005.67</v>
      </c>
      <c r="G126" s="26"/>
      <c r="H126" s="27">
        <f>_xlfn.IFNA(VLOOKUP(A126,'McNeil 50% only'!$A$8:$D$233,4,FALSE),0)</f>
        <v>0</v>
      </c>
      <c r="I126" s="26">
        <f t="shared" si="3"/>
        <v>0</v>
      </c>
      <c r="K126" s="10"/>
    </row>
    <row r="127" spans="1:11" x14ac:dyDescent="0.2">
      <c r="A127" s="19" t="s">
        <v>1476</v>
      </c>
      <c r="B127" s="19" t="s">
        <v>1477</v>
      </c>
      <c r="D127" s="26"/>
      <c r="E127" s="26">
        <f>_xlfn.IFNA(VLOOKUP(A127,'McNeil 50% only'!$A$8:$D$233,3,FALSE),0)</f>
        <v>2607584.21</v>
      </c>
      <c r="F127" s="26">
        <f t="shared" si="2"/>
        <v>2607584.21</v>
      </c>
      <c r="G127" s="26"/>
      <c r="H127" s="27">
        <f>_xlfn.IFNA(VLOOKUP(A127,'McNeil 50% only'!$A$8:$D$233,4,FALSE),0)</f>
        <v>0</v>
      </c>
      <c r="I127" s="26">
        <f t="shared" si="3"/>
        <v>0</v>
      </c>
      <c r="K127" s="10"/>
    </row>
    <row r="128" spans="1:11" x14ac:dyDescent="0.2">
      <c r="A128" s="7" t="s">
        <v>232</v>
      </c>
      <c r="B128" s="7" t="s">
        <v>233</v>
      </c>
      <c r="D128" s="26">
        <v>2962624.09</v>
      </c>
      <c r="E128" s="26">
        <f>_xlfn.IFNA(VLOOKUP(A128,'McNeil 50% only'!$A$8:$D$233,3,FALSE),0)</f>
        <v>0</v>
      </c>
      <c r="F128" s="26">
        <f t="shared" si="2"/>
        <v>2962624.09</v>
      </c>
      <c r="G128" s="26"/>
      <c r="H128" s="27">
        <f>_xlfn.IFNA(VLOOKUP(A128,'McNeil 50% only'!$A$8:$D$233,4,FALSE),0)</f>
        <v>0</v>
      </c>
      <c r="I128" s="26">
        <f t="shared" si="3"/>
        <v>0</v>
      </c>
      <c r="K128" s="10"/>
    </row>
    <row r="129" spans="1:11" x14ac:dyDescent="0.2">
      <c r="A129" s="7" t="s">
        <v>234</v>
      </c>
      <c r="B129" s="7" t="s">
        <v>235</v>
      </c>
      <c r="D129" s="26">
        <v>327.63</v>
      </c>
      <c r="E129" s="26">
        <f>_xlfn.IFNA(VLOOKUP(A129,'McNeil 50% only'!$A$8:$D$233,3,FALSE),0)</f>
        <v>0</v>
      </c>
      <c r="F129" s="26">
        <f t="shared" si="2"/>
        <v>327.63</v>
      </c>
      <c r="G129" s="26"/>
      <c r="H129" s="27">
        <f>_xlfn.IFNA(VLOOKUP(A129,'McNeil 50% only'!$A$8:$D$233,4,FALSE),0)</f>
        <v>0</v>
      </c>
      <c r="I129" s="26">
        <f t="shared" si="3"/>
        <v>0</v>
      </c>
      <c r="K129" s="10"/>
    </row>
    <row r="130" spans="1:11" x14ac:dyDescent="0.2">
      <c r="A130" s="7" t="s">
        <v>236</v>
      </c>
      <c r="B130" s="7" t="s">
        <v>237</v>
      </c>
      <c r="D130" s="26">
        <v>279660.86</v>
      </c>
      <c r="E130" s="26">
        <f>_xlfn.IFNA(VLOOKUP(A130,'McNeil 50% only'!$A$8:$D$233,3,FALSE),0)</f>
        <v>0</v>
      </c>
      <c r="F130" s="26">
        <f t="shared" si="2"/>
        <v>279660.86</v>
      </c>
      <c r="G130" s="26"/>
      <c r="H130" s="27">
        <f>_xlfn.IFNA(VLOOKUP(A130,'McNeil 50% only'!$A$8:$D$233,4,FALSE),0)</f>
        <v>0</v>
      </c>
      <c r="I130" s="26">
        <f t="shared" si="3"/>
        <v>0</v>
      </c>
      <c r="K130" s="10"/>
    </row>
    <row r="131" spans="1:11" x14ac:dyDescent="0.2">
      <c r="A131" s="7" t="s">
        <v>238</v>
      </c>
      <c r="B131" s="7" t="s">
        <v>239</v>
      </c>
      <c r="D131" s="26">
        <v>211.44</v>
      </c>
      <c r="E131" s="26">
        <f>_xlfn.IFNA(VLOOKUP(A131,'McNeil 50% only'!$A$8:$D$233,3,FALSE),0)</f>
        <v>0</v>
      </c>
      <c r="F131" s="26">
        <f t="shared" si="2"/>
        <v>211.44</v>
      </c>
      <c r="G131" s="26"/>
      <c r="H131" s="27">
        <f>_xlfn.IFNA(VLOOKUP(A131,'McNeil 50% only'!$A$8:$D$233,4,FALSE),0)</f>
        <v>0</v>
      </c>
      <c r="I131" s="26">
        <f t="shared" si="3"/>
        <v>0</v>
      </c>
      <c r="K131" s="10"/>
    </row>
    <row r="132" spans="1:11" x14ac:dyDescent="0.2">
      <c r="A132" s="7" t="s">
        <v>240</v>
      </c>
      <c r="B132" s="7" t="s">
        <v>241</v>
      </c>
      <c r="D132" s="26">
        <v>224271.23</v>
      </c>
      <c r="E132" s="26">
        <f>_xlfn.IFNA(VLOOKUP(A132,'McNeil 50% only'!$A$8:$D$233,3,FALSE),0)</f>
        <v>0</v>
      </c>
      <c r="F132" s="26">
        <f t="shared" si="2"/>
        <v>224271.23</v>
      </c>
      <c r="G132" s="26"/>
      <c r="H132" s="27">
        <f>_xlfn.IFNA(VLOOKUP(A132,'McNeil 50% only'!$A$8:$D$233,4,FALSE),0)</f>
        <v>0</v>
      </c>
      <c r="I132" s="26">
        <f t="shared" si="3"/>
        <v>0</v>
      </c>
      <c r="K132" s="10"/>
    </row>
    <row r="133" spans="1:11" x14ac:dyDescent="0.2">
      <c r="A133" s="7" t="s">
        <v>242</v>
      </c>
      <c r="B133" s="7" t="s">
        <v>243</v>
      </c>
      <c r="D133" s="26"/>
      <c r="E133" s="26">
        <f>_xlfn.IFNA(VLOOKUP(A133,'McNeil 50% only'!$A$8:$D$233,3,FALSE),0)</f>
        <v>0</v>
      </c>
      <c r="F133" s="26">
        <f t="shared" si="2"/>
        <v>0</v>
      </c>
      <c r="G133" s="26">
        <v>224271.23</v>
      </c>
      <c r="H133" s="27">
        <f>_xlfn.IFNA(VLOOKUP(A133,'McNeil 50% only'!$A$8:$D$233,4,FALSE),0)</f>
        <v>0</v>
      </c>
      <c r="I133" s="26">
        <f t="shared" si="3"/>
        <v>224271.23</v>
      </c>
      <c r="J133" s="8"/>
      <c r="K133" s="10"/>
    </row>
    <row r="134" spans="1:11" x14ac:dyDescent="0.2">
      <c r="A134" s="7" t="s">
        <v>244</v>
      </c>
      <c r="B134" s="7" t="s">
        <v>245</v>
      </c>
      <c r="D134" s="26">
        <v>3375</v>
      </c>
      <c r="E134" s="26">
        <f>_xlfn.IFNA(VLOOKUP(A134,'McNeil 50% only'!$A$8:$D$233,3,FALSE),0)</f>
        <v>0</v>
      </c>
      <c r="F134" s="26">
        <f t="shared" si="2"/>
        <v>3375</v>
      </c>
      <c r="G134" s="26"/>
      <c r="H134" s="27">
        <f>_xlfn.IFNA(VLOOKUP(A134,'McNeil 50% only'!$A$8:$D$233,4,FALSE),0)</f>
        <v>0</v>
      </c>
      <c r="I134" s="26">
        <f t="shared" si="3"/>
        <v>0</v>
      </c>
      <c r="K134" s="10"/>
    </row>
    <row r="135" spans="1:11" x14ac:dyDescent="0.2">
      <c r="A135" s="7" t="s">
        <v>246</v>
      </c>
      <c r="B135" s="7" t="s">
        <v>247</v>
      </c>
      <c r="D135" s="26">
        <v>78461.94</v>
      </c>
      <c r="E135" s="26">
        <f>_xlfn.IFNA(VLOOKUP(A135,'McNeil 50% only'!$A$8:$D$233,3,FALSE),0)</f>
        <v>102397.08</v>
      </c>
      <c r="F135" s="26">
        <f t="shared" si="2"/>
        <v>180859.02000000002</v>
      </c>
      <c r="G135" s="26"/>
      <c r="H135" s="27">
        <f>_xlfn.IFNA(VLOOKUP(A135,'McNeil 50% only'!$A$8:$D$233,4,FALSE),0)</f>
        <v>0</v>
      </c>
      <c r="I135" s="26">
        <f t="shared" si="3"/>
        <v>0</v>
      </c>
      <c r="K135" s="10"/>
    </row>
    <row r="136" spans="1:11" x14ac:dyDescent="0.2">
      <c r="A136" s="7" t="s">
        <v>248</v>
      </c>
      <c r="B136" s="7" t="s">
        <v>249</v>
      </c>
      <c r="D136" s="26">
        <v>17665.849999999999</v>
      </c>
      <c r="E136" s="26">
        <f>_xlfn.IFNA(VLOOKUP(A136,'McNeil 50% only'!$A$8:$D$233,3,FALSE),0)</f>
        <v>3135.82</v>
      </c>
      <c r="F136" s="26">
        <f t="shared" si="2"/>
        <v>20801.669999999998</v>
      </c>
      <c r="G136" s="26"/>
      <c r="H136" s="27">
        <f>_xlfn.IFNA(VLOOKUP(A136,'McNeil 50% only'!$A$8:$D$233,4,FALSE),0)</f>
        <v>0</v>
      </c>
      <c r="I136" s="26">
        <f t="shared" si="3"/>
        <v>0</v>
      </c>
      <c r="K136" s="10"/>
    </row>
    <row r="137" spans="1:11" x14ac:dyDescent="0.2">
      <c r="A137" s="7" t="s">
        <v>250</v>
      </c>
      <c r="B137" s="7" t="s">
        <v>251</v>
      </c>
      <c r="D137" s="26">
        <v>17868.8</v>
      </c>
      <c r="E137" s="26">
        <f>_xlfn.IFNA(VLOOKUP(A137,'McNeil 50% only'!$A$8:$D$233,3,FALSE),0)</f>
        <v>3171.83</v>
      </c>
      <c r="F137" s="26">
        <f t="shared" ref="F137:F200" si="4">+D137+E137</f>
        <v>21040.629999999997</v>
      </c>
      <c r="G137" s="26"/>
      <c r="H137" s="27">
        <f>_xlfn.IFNA(VLOOKUP(A137,'McNeil 50% only'!$A$8:$D$233,4,FALSE),0)</f>
        <v>0</v>
      </c>
      <c r="I137" s="26">
        <f t="shared" ref="I137:I200" si="5">+G137+H137</f>
        <v>0</v>
      </c>
      <c r="K137" s="10"/>
    </row>
    <row r="138" spans="1:11" x14ac:dyDescent="0.2">
      <c r="A138" s="7" t="s">
        <v>252</v>
      </c>
      <c r="B138" s="7" t="s">
        <v>253</v>
      </c>
      <c r="D138" s="26">
        <v>2677.72</v>
      </c>
      <c r="E138" s="26">
        <f>_xlfn.IFNA(VLOOKUP(A138,'McNeil 50% only'!$A$8:$D$233,3,FALSE),0)</f>
        <v>1717.9</v>
      </c>
      <c r="F138" s="26">
        <f t="shared" si="4"/>
        <v>4395.62</v>
      </c>
      <c r="G138" s="26"/>
      <c r="H138" s="27">
        <f>_xlfn.IFNA(VLOOKUP(A138,'McNeil 50% only'!$A$8:$D$233,4,FALSE),0)</f>
        <v>0</v>
      </c>
      <c r="I138" s="26">
        <f t="shared" si="5"/>
        <v>0</v>
      </c>
      <c r="K138" s="10"/>
    </row>
    <row r="139" spans="1:11" x14ac:dyDescent="0.2">
      <c r="A139" s="7" t="s">
        <v>254</v>
      </c>
      <c r="B139" s="7" t="s">
        <v>255</v>
      </c>
      <c r="D139" s="26">
        <v>4275.8</v>
      </c>
      <c r="E139" s="26">
        <f>_xlfn.IFNA(VLOOKUP(A139,'McNeil 50% only'!$A$8:$D$233,3,FALSE),0)</f>
        <v>759</v>
      </c>
      <c r="F139" s="26">
        <f t="shared" si="4"/>
        <v>5034.8</v>
      </c>
      <c r="G139" s="26"/>
      <c r="H139" s="27">
        <f>_xlfn.IFNA(VLOOKUP(A139,'McNeil 50% only'!$A$8:$D$233,4,FALSE),0)</f>
        <v>0</v>
      </c>
      <c r="I139" s="26">
        <f t="shared" si="5"/>
        <v>0</v>
      </c>
      <c r="K139" s="10"/>
    </row>
    <row r="140" spans="1:11" x14ac:dyDescent="0.2">
      <c r="A140" s="7" t="s">
        <v>256</v>
      </c>
      <c r="B140" s="7" t="s">
        <v>257</v>
      </c>
      <c r="D140" s="26">
        <v>2621.25</v>
      </c>
      <c r="E140" s="26">
        <f>_xlfn.IFNA(VLOOKUP(A140,'McNeil 50% only'!$A$8:$D$233,3,FALSE),0)</f>
        <v>0</v>
      </c>
      <c r="F140" s="26">
        <f t="shared" si="4"/>
        <v>2621.25</v>
      </c>
      <c r="G140" s="26"/>
      <c r="H140" s="27">
        <f>_xlfn.IFNA(VLOOKUP(A140,'McNeil 50% only'!$A$8:$D$233,4,FALSE),0)</f>
        <v>0</v>
      </c>
      <c r="I140" s="26">
        <f t="shared" si="5"/>
        <v>0</v>
      </c>
      <c r="K140" s="10"/>
    </row>
    <row r="141" spans="1:11" x14ac:dyDescent="0.2">
      <c r="A141" s="7" t="s">
        <v>258</v>
      </c>
      <c r="B141" s="7" t="s">
        <v>259</v>
      </c>
      <c r="D141" s="26">
        <v>386.52</v>
      </c>
      <c r="E141" s="26">
        <f>_xlfn.IFNA(VLOOKUP(A141,'McNeil 50% only'!$A$8:$D$233,3,FALSE),0)</f>
        <v>83.84</v>
      </c>
      <c r="F141" s="26">
        <f t="shared" si="4"/>
        <v>470.36</v>
      </c>
      <c r="G141" s="26"/>
      <c r="H141" s="27">
        <f>_xlfn.IFNA(VLOOKUP(A141,'McNeil 50% only'!$A$8:$D$233,4,FALSE),0)</f>
        <v>0</v>
      </c>
      <c r="I141" s="26">
        <f t="shared" si="5"/>
        <v>0</v>
      </c>
      <c r="K141" s="10"/>
    </row>
    <row r="142" spans="1:11" x14ac:dyDescent="0.2">
      <c r="A142" s="7" t="s">
        <v>260</v>
      </c>
      <c r="B142" s="7" t="s">
        <v>261</v>
      </c>
      <c r="D142" s="26">
        <v>17853.3</v>
      </c>
      <c r="E142" s="26">
        <f>_xlfn.IFNA(VLOOKUP(A142,'McNeil 50% only'!$A$8:$D$233,3,FALSE),0)</f>
        <v>1538.4</v>
      </c>
      <c r="F142" s="26">
        <f t="shared" si="4"/>
        <v>19391.7</v>
      </c>
      <c r="G142" s="26"/>
      <c r="H142" s="27">
        <f>_xlfn.IFNA(VLOOKUP(A142,'McNeil 50% only'!$A$8:$D$233,4,FALSE),0)</f>
        <v>0</v>
      </c>
      <c r="I142" s="26">
        <f t="shared" si="5"/>
        <v>0</v>
      </c>
      <c r="K142" s="10"/>
    </row>
    <row r="143" spans="1:11" x14ac:dyDescent="0.2">
      <c r="A143" s="7" t="s">
        <v>262</v>
      </c>
      <c r="B143" s="7" t="s">
        <v>263</v>
      </c>
      <c r="D143" s="26">
        <v>5023.8100000000004</v>
      </c>
      <c r="E143" s="26">
        <f>_xlfn.IFNA(VLOOKUP(A143,'McNeil 50% only'!$A$8:$D$233,3,FALSE),0)</f>
        <v>0</v>
      </c>
      <c r="F143" s="26">
        <f t="shared" si="4"/>
        <v>5023.8100000000004</v>
      </c>
      <c r="G143" s="26"/>
      <c r="H143" s="27">
        <f>_xlfn.IFNA(VLOOKUP(A143,'McNeil 50% only'!$A$8:$D$233,4,FALSE),0)</f>
        <v>0</v>
      </c>
      <c r="I143" s="26">
        <f t="shared" si="5"/>
        <v>0</v>
      </c>
      <c r="K143" s="10"/>
    </row>
    <row r="144" spans="1:11" x14ac:dyDescent="0.2">
      <c r="A144" s="7" t="s">
        <v>264</v>
      </c>
      <c r="B144" s="7" t="s">
        <v>265</v>
      </c>
      <c r="D144" s="26">
        <v>3085.96</v>
      </c>
      <c r="E144" s="26">
        <f>_xlfn.IFNA(VLOOKUP(A144,'McNeil 50% only'!$A$8:$D$233,3,FALSE),0)</f>
        <v>223.23</v>
      </c>
      <c r="F144" s="26">
        <f t="shared" si="4"/>
        <v>3309.19</v>
      </c>
      <c r="G144" s="26"/>
      <c r="H144" s="27">
        <f>_xlfn.IFNA(VLOOKUP(A144,'McNeil 50% only'!$A$8:$D$233,4,FALSE),0)</f>
        <v>0</v>
      </c>
      <c r="I144" s="26">
        <f t="shared" si="5"/>
        <v>0</v>
      </c>
      <c r="K144" s="10"/>
    </row>
    <row r="145" spans="1:11" x14ac:dyDescent="0.2">
      <c r="A145" s="7" t="s">
        <v>266</v>
      </c>
      <c r="B145" s="7" t="s">
        <v>267</v>
      </c>
      <c r="D145" s="26">
        <v>139201.5</v>
      </c>
      <c r="E145" s="26">
        <f>_xlfn.IFNA(VLOOKUP(A145,'McNeil 50% only'!$A$8:$D$233,3,FALSE),0)</f>
        <v>0</v>
      </c>
      <c r="F145" s="26">
        <f t="shared" si="4"/>
        <v>139201.5</v>
      </c>
      <c r="G145" s="26"/>
      <c r="H145" s="27">
        <f>_xlfn.IFNA(VLOOKUP(A145,'McNeil 50% only'!$A$8:$D$233,4,FALSE),0)</f>
        <v>0</v>
      </c>
      <c r="I145" s="26">
        <f t="shared" si="5"/>
        <v>0</v>
      </c>
      <c r="K145" s="10"/>
    </row>
    <row r="146" spans="1:11" x14ac:dyDescent="0.2">
      <c r="A146" s="7" t="s">
        <v>268</v>
      </c>
      <c r="B146" s="7" t="s">
        <v>269</v>
      </c>
      <c r="D146" s="26">
        <v>174.01</v>
      </c>
      <c r="E146" s="26">
        <f>_xlfn.IFNA(VLOOKUP(A146,'McNeil 50% only'!$A$8:$D$233,3,FALSE),0)</f>
        <v>0</v>
      </c>
      <c r="F146" s="26">
        <f t="shared" si="4"/>
        <v>174.01</v>
      </c>
      <c r="G146" s="26"/>
      <c r="H146" s="27">
        <f>_xlfn.IFNA(VLOOKUP(A146,'McNeil 50% only'!$A$8:$D$233,4,FALSE),0)</f>
        <v>0</v>
      </c>
      <c r="I146" s="26">
        <f t="shared" si="5"/>
        <v>0</v>
      </c>
      <c r="K146" s="10"/>
    </row>
    <row r="147" spans="1:11" x14ac:dyDescent="0.2">
      <c r="A147" s="7" t="s">
        <v>270</v>
      </c>
      <c r="B147" s="7" t="s">
        <v>271</v>
      </c>
      <c r="D147" s="26">
        <v>1200</v>
      </c>
      <c r="E147" s="26">
        <f>_xlfn.IFNA(VLOOKUP(A147,'McNeil 50% only'!$A$8:$D$233,3,FALSE),0)</f>
        <v>0</v>
      </c>
      <c r="F147" s="26">
        <f t="shared" si="4"/>
        <v>1200</v>
      </c>
      <c r="G147" s="26"/>
      <c r="H147" s="27">
        <f>_xlfn.IFNA(VLOOKUP(A147,'McNeil 50% only'!$A$8:$D$233,4,FALSE),0)</f>
        <v>0</v>
      </c>
      <c r="I147" s="26">
        <f t="shared" si="5"/>
        <v>0</v>
      </c>
      <c r="K147" s="10"/>
    </row>
    <row r="148" spans="1:11" x14ac:dyDescent="0.2">
      <c r="A148" s="7" t="s">
        <v>272</v>
      </c>
      <c r="B148" s="7" t="s">
        <v>273</v>
      </c>
      <c r="D148" s="26">
        <v>179.54</v>
      </c>
      <c r="E148" s="26">
        <f>_xlfn.IFNA(VLOOKUP(A148,'McNeil 50% only'!$A$8:$D$233,3,FALSE),0)</f>
        <v>0</v>
      </c>
      <c r="F148" s="26">
        <f t="shared" si="4"/>
        <v>179.54</v>
      </c>
      <c r="G148" s="26"/>
      <c r="H148" s="27">
        <f>_xlfn.IFNA(VLOOKUP(A148,'McNeil 50% only'!$A$8:$D$233,4,FALSE),0)</f>
        <v>0</v>
      </c>
      <c r="I148" s="26">
        <f t="shared" si="5"/>
        <v>0</v>
      </c>
      <c r="K148" s="10"/>
    </row>
    <row r="149" spans="1:11" x14ac:dyDescent="0.2">
      <c r="A149" s="7" t="s">
        <v>274</v>
      </c>
      <c r="B149" s="7" t="s">
        <v>275</v>
      </c>
      <c r="D149" s="26">
        <v>64921.06</v>
      </c>
      <c r="E149" s="26">
        <f>_xlfn.IFNA(VLOOKUP(A149,'McNeil 50% only'!$A$8:$D$233,3,FALSE),0)</f>
        <v>0</v>
      </c>
      <c r="F149" s="26">
        <f t="shared" si="4"/>
        <v>64921.06</v>
      </c>
      <c r="G149" s="26"/>
      <c r="H149" s="27">
        <f>_xlfn.IFNA(VLOOKUP(A149,'McNeil 50% only'!$A$8:$D$233,4,FALSE),0)</f>
        <v>0</v>
      </c>
      <c r="I149" s="26">
        <f t="shared" si="5"/>
        <v>0</v>
      </c>
      <c r="K149" s="10"/>
    </row>
    <row r="150" spans="1:11" x14ac:dyDescent="0.2">
      <c r="A150" s="7" t="s">
        <v>276</v>
      </c>
      <c r="B150" s="7" t="s">
        <v>277</v>
      </c>
      <c r="D150" s="26">
        <v>600</v>
      </c>
      <c r="E150" s="26">
        <f>_xlfn.IFNA(VLOOKUP(A150,'McNeil 50% only'!$A$8:$D$233,3,FALSE),0)</f>
        <v>0</v>
      </c>
      <c r="F150" s="26">
        <f t="shared" si="4"/>
        <v>600</v>
      </c>
      <c r="G150" s="26"/>
      <c r="H150" s="27">
        <f>_xlfn.IFNA(VLOOKUP(A150,'McNeil 50% only'!$A$8:$D$233,4,FALSE),0)</f>
        <v>0</v>
      </c>
      <c r="I150" s="26">
        <f t="shared" si="5"/>
        <v>0</v>
      </c>
      <c r="K150" s="10"/>
    </row>
    <row r="151" spans="1:11" x14ac:dyDescent="0.2">
      <c r="A151" s="7" t="s">
        <v>278</v>
      </c>
      <c r="B151" s="7" t="s">
        <v>279</v>
      </c>
      <c r="D151" s="26">
        <v>1486.25</v>
      </c>
      <c r="E151" s="26">
        <f>_xlfn.IFNA(VLOOKUP(A151,'McNeil 50% only'!$A$8:$D$233,3,FALSE),0)</f>
        <v>263.81</v>
      </c>
      <c r="F151" s="26">
        <f t="shared" si="4"/>
        <v>1750.06</v>
      </c>
      <c r="G151" s="26"/>
      <c r="H151" s="27">
        <f>_xlfn.IFNA(VLOOKUP(A151,'McNeil 50% only'!$A$8:$D$233,4,FALSE),0)</f>
        <v>0</v>
      </c>
      <c r="I151" s="26">
        <f t="shared" si="5"/>
        <v>0</v>
      </c>
      <c r="K151" s="10"/>
    </row>
    <row r="152" spans="1:11" x14ac:dyDescent="0.2">
      <c r="A152" s="7" t="s">
        <v>280</v>
      </c>
      <c r="B152" s="7" t="s">
        <v>281</v>
      </c>
      <c r="D152" s="26">
        <v>600</v>
      </c>
      <c r="E152" s="26">
        <f>_xlfn.IFNA(VLOOKUP(A152,'McNeil 50% only'!$A$8:$D$233,3,FALSE),0)</f>
        <v>0</v>
      </c>
      <c r="F152" s="26">
        <f t="shared" si="4"/>
        <v>600</v>
      </c>
      <c r="G152" s="26"/>
      <c r="H152" s="27">
        <f>_xlfn.IFNA(VLOOKUP(A152,'McNeil 50% only'!$A$8:$D$233,4,FALSE),0)</f>
        <v>0</v>
      </c>
      <c r="I152" s="26">
        <f t="shared" si="5"/>
        <v>0</v>
      </c>
      <c r="K152" s="10"/>
    </row>
    <row r="153" spans="1:11" x14ac:dyDescent="0.2">
      <c r="A153" s="7" t="s">
        <v>282</v>
      </c>
      <c r="B153" s="7" t="s">
        <v>283</v>
      </c>
      <c r="D153" s="26">
        <v>4170.95</v>
      </c>
      <c r="E153" s="26">
        <f>_xlfn.IFNA(VLOOKUP(A153,'McNeil 50% only'!$A$8:$D$233,3,FALSE),0)</f>
        <v>521.35</v>
      </c>
      <c r="F153" s="26">
        <f t="shared" si="4"/>
        <v>4692.3</v>
      </c>
      <c r="G153" s="26"/>
      <c r="H153" s="27">
        <f>_xlfn.IFNA(VLOOKUP(A153,'McNeil 50% only'!$A$8:$D$233,4,FALSE),0)</f>
        <v>0</v>
      </c>
      <c r="I153" s="26">
        <f t="shared" si="5"/>
        <v>0</v>
      </c>
      <c r="K153" s="10"/>
    </row>
    <row r="154" spans="1:11" x14ac:dyDescent="0.2">
      <c r="A154" s="7" t="s">
        <v>284</v>
      </c>
      <c r="B154" s="7" t="s">
        <v>285</v>
      </c>
      <c r="D154" s="26">
        <v>17570.12</v>
      </c>
      <c r="E154" s="26">
        <f>_xlfn.IFNA(VLOOKUP(A154,'McNeil 50% only'!$A$8:$D$233,3,FALSE),0)</f>
        <v>0</v>
      </c>
      <c r="F154" s="26">
        <f t="shared" si="4"/>
        <v>17570.12</v>
      </c>
      <c r="G154" s="26"/>
      <c r="H154" s="27">
        <f>_xlfn.IFNA(VLOOKUP(A154,'McNeil 50% only'!$A$8:$D$233,4,FALSE),0)</f>
        <v>0</v>
      </c>
      <c r="I154" s="26">
        <f t="shared" si="5"/>
        <v>0</v>
      </c>
      <c r="K154" s="10"/>
    </row>
    <row r="155" spans="1:11" x14ac:dyDescent="0.2">
      <c r="A155" s="7" t="s">
        <v>286</v>
      </c>
      <c r="B155" s="7" t="s">
        <v>287</v>
      </c>
      <c r="D155" s="26">
        <v>15006.64</v>
      </c>
      <c r="E155" s="26">
        <f>_xlfn.IFNA(VLOOKUP(A155,'McNeil 50% only'!$A$8:$D$233,3,FALSE),0)</f>
        <v>0</v>
      </c>
      <c r="F155" s="26">
        <f t="shared" si="4"/>
        <v>15006.64</v>
      </c>
      <c r="G155" s="26"/>
      <c r="H155" s="27">
        <f>_xlfn.IFNA(VLOOKUP(A155,'McNeil 50% only'!$A$8:$D$233,4,FALSE),0)</f>
        <v>0</v>
      </c>
      <c r="I155" s="26">
        <f t="shared" si="5"/>
        <v>0</v>
      </c>
      <c r="K155" s="10"/>
    </row>
    <row r="156" spans="1:11" x14ac:dyDescent="0.2">
      <c r="A156" s="7" t="s">
        <v>288</v>
      </c>
      <c r="B156" s="7" t="s">
        <v>289</v>
      </c>
      <c r="D156" s="26">
        <v>2551.81</v>
      </c>
      <c r="E156" s="26">
        <f>_xlfn.IFNA(VLOOKUP(A156,'McNeil 50% only'!$A$8:$D$233,3,FALSE),0)</f>
        <v>352.68</v>
      </c>
      <c r="F156" s="26">
        <f t="shared" si="4"/>
        <v>2904.49</v>
      </c>
      <c r="G156" s="26"/>
      <c r="H156" s="27">
        <f>_xlfn.IFNA(VLOOKUP(A156,'McNeil 50% only'!$A$8:$D$233,4,FALSE),0)</f>
        <v>0</v>
      </c>
      <c r="I156" s="26">
        <f t="shared" si="5"/>
        <v>0</v>
      </c>
      <c r="K156" s="10"/>
    </row>
    <row r="157" spans="1:11" x14ac:dyDescent="0.2">
      <c r="A157" s="7" t="s">
        <v>290</v>
      </c>
      <c r="B157" s="7" t="s">
        <v>291</v>
      </c>
      <c r="D157" s="26">
        <v>1080882.51</v>
      </c>
      <c r="E157" s="26">
        <f>_xlfn.IFNA(VLOOKUP(A157,'McNeil 50% only'!$A$8:$D$233,3,FALSE),0)</f>
        <v>0</v>
      </c>
      <c r="F157" s="26">
        <f t="shared" si="4"/>
        <v>1080882.51</v>
      </c>
      <c r="G157" s="26"/>
      <c r="H157" s="27">
        <f>_xlfn.IFNA(VLOOKUP(A157,'McNeil 50% only'!$A$8:$D$233,4,FALSE),0)</f>
        <v>0</v>
      </c>
      <c r="I157" s="26">
        <f t="shared" si="5"/>
        <v>0</v>
      </c>
      <c r="K157" s="10"/>
    </row>
    <row r="158" spans="1:11" x14ac:dyDescent="0.2">
      <c r="A158" s="7" t="s">
        <v>292</v>
      </c>
      <c r="B158" s="7" t="s">
        <v>293</v>
      </c>
      <c r="D158" s="26">
        <v>4102.58</v>
      </c>
      <c r="E158" s="26">
        <f>_xlfn.IFNA(VLOOKUP(A158,'McNeil 50% only'!$A$8:$D$233,3,FALSE),0)</f>
        <v>0</v>
      </c>
      <c r="F158" s="26">
        <f t="shared" si="4"/>
        <v>4102.58</v>
      </c>
      <c r="G158" s="26"/>
      <c r="H158" s="27">
        <f>_xlfn.IFNA(VLOOKUP(A158,'McNeil 50% only'!$A$8:$D$233,4,FALSE),0)</f>
        <v>0</v>
      </c>
      <c r="I158" s="26">
        <f t="shared" si="5"/>
        <v>0</v>
      </c>
      <c r="K158" s="10"/>
    </row>
    <row r="159" spans="1:11" x14ac:dyDescent="0.2">
      <c r="A159" s="7" t="s">
        <v>294</v>
      </c>
      <c r="B159" s="7" t="s">
        <v>295</v>
      </c>
      <c r="D159" s="26">
        <v>29294.17</v>
      </c>
      <c r="E159" s="26">
        <f>_xlfn.IFNA(VLOOKUP(A159,'McNeil 50% only'!$A$8:$D$233,3,FALSE),0)</f>
        <v>0</v>
      </c>
      <c r="F159" s="26">
        <f t="shared" si="4"/>
        <v>29294.17</v>
      </c>
      <c r="G159" s="26"/>
      <c r="H159" s="27">
        <f>_xlfn.IFNA(VLOOKUP(A159,'McNeil 50% only'!$A$8:$D$233,4,FALSE),0)</f>
        <v>0</v>
      </c>
      <c r="I159" s="26">
        <f t="shared" si="5"/>
        <v>0</v>
      </c>
      <c r="K159" s="10"/>
    </row>
    <row r="160" spans="1:11" x14ac:dyDescent="0.2">
      <c r="A160" s="7" t="s">
        <v>296</v>
      </c>
      <c r="B160" s="7" t="s">
        <v>297</v>
      </c>
      <c r="D160" s="26">
        <v>10260.43</v>
      </c>
      <c r="E160" s="26">
        <f>_xlfn.IFNA(VLOOKUP(A160,'McNeil 50% only'!$A$8:$D$233,3,FALSE),0)</f>
        <v>0</v>
      </c>
      <c r="F160" s="26">
        <f t="shared" si="4"/>
        <v>10260.43</v>
      </c>
      <c r="G160" s="26"/>
      <c r="H160" s="27">
        <f>_xlfn.IFNA(VLOOKUP(A160,'McNeil 50% only'!$A$8:$D$233,4,FALSE),0)</f>
        <v>0</v>
      </c>
      <c r="I160" s="26">
        <f t="shared" si="5"/>
        <v>0</v>
      </c>
      <c r="K160" s="10"/>
    </row>
    <row r="161" spans="1:11" x14ac:dyDescent="0.2">
      <c r="A161" s="7" t="s">
        <v>298</v>
      </c>
      <c r="B161" s="7" t="s">
        <v>299</v>
      </c>
      <c r="D161" s="26">
        <v>920300</v>
      </c>
      <c r="E161" s="26">
        <f>_xlfn.IFNA(VLOOKUP(A161,'McNeil 50% only'!$A$8:$D$233,3,FALSE),0)</f>
        <v>0</v>
      </c>
      <c r="F161" s="26">
        <f t="shared" si="4"/>
        <v>920300</v>
      </c>
      <c r="G161" s="26"/>
      <c r="H161" s="27">
        <f>_xlfn.IFNA(VLOOKUP(A161,'McNeil 50% only'!$A$8:$D$233,4,FALSE),0)</f>
        <v>0</v>
      </c>
      <c r="I161" s="26">
        <f t="shared" si="5"/>
        <v>0</v>
      </c>
      <c r="K161" s="10"/>
    </row>
    <row r="162" spans="1:11" x14ac:dyDescent="0.2">
      <c r="A162" s="7" t="s">
        <v>300</v>
      </c>
      <c r="B162" s="7" t="s">
        <v>301</v>
      </c>
      <c r="D162" s="26">
        <v>159000</v>
      </c>
      <c r="E162" s="26">
        <f>_xlfn.IFNA(VLOOKUP(A162,'McNeil 50% only'!$A$8:$D$233,3,FALSE),0)</f>
        <v>0</v>
      </c>
      <c r="F162" s="26">
        <f t="shared" si="4"/>
        <v>159000</v>
      </c>
      <c r="G162" s="26"/>
      <c r="H162" s="27">
        <f>_xlfn.IFNA(VLOOKUP(A162,'McNeil 50% only'!$A$8:$D$233,4,FALSE),0)</f>
        <v>0</v>
      </c>
      <c r="I162" s="26">
        <f t="shared" si="5"/>
        <v>0</v>
      </c>
      <c r="K162" s="10"/>
    </row>
    <row r="163" spans="1:11" x14ac:dyDescent="0.2">
      <c r="A163" s="7" t="s">
        <v>302</v>
      </c>
      <c r="B163" s="7" t="s">
        <v>303</v>
      </c>
      <c r="D163" s="26">
        <v>1161500</v>
      </c>
      <c r="E163" s="26">
        <f>_xlfn.IFNA(VLOOKUP(A163,'McNeil 50% only'!$A$8:$D$233,3,FALSE),0)</f>
        <v>0</v>
      </c>
      <c r="F163" s="26">
        <f t="shared" si="4"/>
        <v>1161500</v>
      </c>
      <c r="G163" s="26"/>
      <c r="H163" s="27">
        <f>_xlfn.IFNA(VLOOKUP(A163,'McNeil 50% only'!$A$8:$D$233,4,FALSE),0)</f>
        <v>0</v>
      </c>
      <c r="I163" s="26">
        <f t="shared" si="5"/>
        <v>0</v>
      </c>
      <c r="K163" s="10"/>
    </row>
    <row r="164" spans="1:11" x14ac:dyDescent="0.2">
      <c r="A164" s="7" t="s">
        <v>304</v>
      </c>
      <c r="B164" s="7" t="s">
        <v>305</v>
      </c>
      <c r="D164" s="26">
        <v>299600</v>
      </c>
      <c r="E164" s="26">
        <f>_xlfn.IFNA(VLOOKUP(A164,'McNeil 50% only'!$A$8:$D$233,3,FALSE),0)</f>
        <v>0</v>
      </c>
      <c r="F164" s="26">
        <f t="shared" si="4"/>
        <v>299600</v>
      </c>
      <c r="G164" s="26"/>
      <c r="H164" s="27">
        <f>_xlfn.IFNA(VLOOKUP(A164,'McNeil 50% only'!$A$8:$D$233,4,FALSE),0)</f>
        <v>0</v>
      </c>
      <c r="I164" s="26">
        <f t="shared" si="5"/>
        <v>0</v>
      </c>
      <c r="K164" s="10"/>
    </row>
    <row r="165" spans="1:11" x14ac:dyDescent="0.2">
      <c r="A165" s="7" t="s">
        <v>306</v>
      </c>
      <c r="B165" s="7" t="s">
        <v>307</v>
      </c>
      <c r="D165" s="26">
        <v>108274.37</v>
      </c>
      <c r="E165" s="26">
        <f>_xlfn.IFNA(VLOOKUP(A165,'McNeil 50% only'!$A$8:$D$233,3,FALSE),0)</f>
        <v>0</v>
      </c>
      <c r="F165" s="26">
        <f t="shared" si="4"/>
        <v>108274.37</v>
      </c>
      <c r="G165" s="26"/>
      <c r="H165" s="27">
        <f>_xlfn.IFNA(VLOOKUP(A165,'McNeil 50% only'!$A$8:$D$233,4,FALSE),0)</f>
        <v>0</v>
      </c>
      <c r="I165" s="26">
        <f t="shared" si="5"/>
        <v>0</v>
      </c>
      <c r="K165" s="10"/>
    </row>
    <row r="166" spans="1:11" x14ac:dyDescent="0.2">
      <c r="A166" s="7" t="s">
        <v>308</v>
      </c>
      <c r="B166" s="7" t="s">
        <v>309</v>
      </c>
      <c r="D166" s="26">
        <v>15960</v>
      </c>
      <c r="E166" s="26">
        <f>_xlfn.IFNA(VLOOKUP(A166,'McNeil 50% only'!$A$8:$D$233,3,FALSE),0)</f>
        <v>0</v>
      </c>
      <c r="F166" s="26">
        <f t="shared" si="4"/>
        <v>15960</v>
      </c>
      <c r="G166" s="26"/>
      <c r="H166" s="27">
        <f>_xlfn.IFNA(VLOOKUP(A166,'McNeil 50% only'!$A$8:$D$233,4,FALSE),0)</f>
        <v>0</v>
      </c>
      <c r="I166" s="26">
        <f t="shared" si="5"/>
        <v>0</v>
      </c>
      <c r="K166" s="10"/>
    </row>
    <row r="167" spans="1:11" x14ac:dyDescent="0.2">
      <c r="A167" s="7" t="s">
        <v>310</v>
      </c>
      <c r="B167" s="7" t="s">
        <v>311</v>
      </c>
      <c r="D167" s="26">
        <v>4096780.19</v>
      </c>
      <c r="E167" s="26">
        <f>_xlfn.IFNA(VLOOKUP(A167,'McNeil 50% only'!$A$8:$D$233,3,FALSE),0)</f>
        <v>21760.080000000002</v>
      </c>
      <c r="F167" s="26">
        <f t="shared" si="4"/>
        <v>4118540.27</v>
      </c>
      <c r="G167" s="26"/>
      <c r="H167" s="27">
        <f>_xlfn.IFNA(VLOOKUP(A167,'McNeil 50% only'!$A$8:$D$233,4,FALSE),0)</f>
        <v>0</v>
      </c>
      <c r="I167" s="26">
        <f t="shared" si="5"/>
        <v>0</v>
      </c>
      <c r="K167" s="10"/>
    </row>
    <row r="168" spans="1:11" x14ac:dyDescent="0.2">
      <c r="A168" s="7" t="s">
        <v>312</v>
      </c>
      <c r="B168" s="7" t="s">
        <v>313</v>
      </c>
      <c r="D168" s="26"/>
      <c r="E168" s="26">
        <f>_xlfn.IFNA(VLOOKUP(A168,'McNeil 50% only'!$A$8:$D$233,3,FALSE),0)</f>
        <v>0</v>
      </c>
      <c r="F168" s="26">
        <f t="shared" si="4"/>
        <v>0</v>
      </c>
      <c r="G168" s="26">
        <v>5242789.1399999997</v>
      </c>
      <c r="H168" s="27">
        <f>_xlfn.IFNA(VLOOKUP(A168,'McNeil 50% only'!$A$8:$D$233,4,FALSE),0)</f>
        <v>2650950.5699999998</v>
      </c>
      <c r="I168" s="26">
        <f t="shared" si="5"/>
        <v>7893739.709999999</v>
      </c>
      <c r="J168" s="8"/>
      <c r="K168" s="10"/>
    </row>
    <row r="169" spans="1:11" x14ac:dyDescent="0.2">
      <c r="A169" s="19" t="s">
        <v>1479</v>
      </c>
      <c r="B169" s="19" t="s">
        <v>1480</v>
      </c>
      <c r="D169" s="26"/>
      <c r="E169" s="26">
        <f>_xlfn.IFNA(VLOOKUP(A169,'McNeil 50% only'!$A$8:$D$233,3,FALSE),0)</f>
        <v>1054383.56</v>
      </c>
      <c r="F169" s="26">
        <f t="shared" si="4"/>
        <v>1054383.56</v>
      </c>
      <c r="G169" s="26"/>
      <c r="H169" s="27">
        <f>_xlfn.IFNA(VLOOKUP(A169,'McNeil 50% only'!$A$8:$D$233,4,FALSE),0)</f>
        <v>0</v>
      </c>
      <c r="I169" s="26">
        <f t="shared" si="5"/>
        <v>0</v>
      </c>
      <c r="J169" s="8"/>
      <c r="K169" s="10"/>
    </row>
    <row r="170" spans="1:11" x14ac:dyDescent="0.2">
      <c r="A170" s="7" t="s">
        <v>314</v>
      </c>
      <c r="B170" s="7" t="s">
        <v>315</v>
      </c>
      <c r="D170" s="26">
        <v>425770.99</v>
      </c>
      <c r="E170" s="26">
        <f>_xlfn.IFNA(VLOOKUP(A170,'McNeil 50% only'!$A$8:$D$233,3,FALSE),0)</f>
        <v>0</v>
      </c>
      <c r="F170" s="26">
        <f t="shared" si="4"/>
        <v>425770.99</v>
      </c>
      <c r="G170" s="26"/>
      <c r="H170" s="27">
        <f>_xlfn.IFNA(VLOOKUP(A170,'McNeil 50% only'!$A$8:$D$233,4,FALSE),0)</f>
        <v>0</v>
      </c>
      <c r="I170" s="26">
        <f t="shared" si="5"/>
        <v>0</v>
      </c>
      <c r="K170" s="10"/>
    </row>
    <row r="171" spans="1:11" x14ac:dyDescent="0.2">
      <c r="A171" s="7" t="s">
        <v>316</v>
      </c>
      <c r="B171" s="7" t="s">
        <v>317</v>
      </c>
      <c r="D171" s="26">
        <v>1881845.94</v>
      </c>
      <c r="E171" s="26">
        <f>_xlfn.IFNA(VLOOKUP(A171,'McNeil 50% only'!$A$8:$D$233,3,FALSE),0)</f>
        <v>0</v>
      </c>
      <c r="F171" s="26">
        <f t="shared" si="4"/>
        <v>1881845.94</v>
      </c>
      <c r="G171" s="26"/>
      <c r="H171" s="27">
        <f>_xlfn.IFNA(VLOOKUP(A171,'McNeil 50% only'!$A$8:$D$233,4,FALSE),0)</f>
        <v>0</v>
      </c>
      <c r="I171" s="26">
        <f t="shared" si="5"/>
        <v>0</v>
      </c>
      <c r="K171" s="10"/>
    </row>
    <row r="172" spans="1:11" x14ac:dyDescent="0.2">
      <c r="A172" s="7" t="s">
        <v>318</v>
      </c>
      <c r="B172" s="7" t="s">
        <v>319</v>
      </c>
      <c r="D172" s="27">
        <v>1728654</v>
      </c>
      <c r="E172" s="26">
        <f>_xlfn.IFNA(VLOOKUP(A172,'McNeil 50% only'!$A$8:$D$233,3,FALSE),0)</f>
        <v>0</v>
      </c>
      <c r="F172" s="26">
        <f t="shared" si="4"/>
        <v>1728654</v>
      </c>
      <c r="G172" s="26"/>
      <c r="H172" s="27">
        <f>_xlfn.IFNA(VLOOKUP(A172,'McNeil 50% only'!$A$8:$D$233,4,FALSE),0)</f>
        <v>0</v>
      </c>
      <c r="I172" s="26">
        <f t="shared" si="5"/>
        <v>0</v>
      </c>
      <c r="K172" s="10"/>
    </row>
    <row r="173" spans="1:11" x14ac:dyDescent="0.2">
      <c r="A173" s="7" t="s">
        <v>320</v>
      </c>
      <c r="B173" s="7" t="s">
        <v>321</v>
      </c>
      <c r="C173" s="13"/>
      <c r="D173" s="27">
        <v>3650380</v>
      </c>
      <c r="E173" s="26">
        <f>_xlfn.IFNA(VLOOKUP(A173,'McNeil 50% only'!$A$8:$D$233,3,FALSE),0)</f>
        <v>0</v>
      </c>
      <c r="F173" s="26">
        <f t="shared" si="4"/>
        <v>3650380</v>
      </c>
      <c r="G173" s="26"/>
      <c r="H173" s="27">
        <f>_xlfn.IFNA(VLOOKUP(A173,'McNeil 50% only'!$A$8:$D$233,4,FALSE),0)</f>
        <v>0</v>
      </c>
      <c r="I173" s="26">
        <f t="shared" si="5"/>
        <v>0</v>
      </c>
      <c r="K173" s="10"/>
    </row>
    <row r="174" spans="1:11" x14ac:dyDescent="0.2">
      <c r="A174" s="7" t="s">
        <v>322</v>
      </c>
      <c r="B174" s="7" t="s">
        <v>323</v>
      </c>
      <c r="C174" s="13"/>
      <c r="D174" s="26">
        <v>118463</v>
      </c>
      <c r="E174" s="26">
        <f>_xlfn.IFNA(VLOOKUP(A174,'McNeil 50% only'!$A$8:$D$233,3,FALSE),0)</f>
        <v>0</v>
      </c>
      <c r="F174" s="26">
        <f t="shared" si="4"/>
        <v>118463</v>
      </c>
      <c r="G174" s="26"/>
      <c r="H174" s="27">
        <f>_xlfn.IFNA(VLOOKUP(A174,'McNeil 50% only'!$A$8:$D$233,4,FALSE),0)</f>
        <v>0</v>
      </c>
      <c r="I174" s="26">
        <f t="shared" si="5"/>
        <v>0</v>
      </c>
      <c r="K174" s="10"/>
    </row>
    <row r="175" spans="1:11" x14ac:dyDescent="0.2">
      <c r="A175" s="7" t="s">
        <v>324</v>
      </c>
      <c r="B175" s="7" t="s">
        <v>325</v>
      </c>
      <c r="D175" s="26">
        <v>248154.77</v>
      </c>
      <c r="E175" s="26">
        <f>_xlfn.IFNA(VLOOKUP(A175,'McNeil 50% only'!$A$8:$D$233,3,FALSE),0)</f>
        <v>0</v>
      </c>
      <c r="F175" s="26">
        <f t="shared" si="4"/>
        <v>248154.77</v>
      </c>
      <c r="G175" s="26"/>
      <c r="H175" s="27">
        <f>_xlfn.IFNA(VLOOKUP(A175,'McNeil 50% only'!$A$8:$D$233,4,FALSE),0)</f>
        <v>0</v>
      </c>
      <c r="I175" s="26">
        <f t="shared" si="5"/>
        <v>0</v>
      </c>
      <c r="K175" s="10"/>
    </row>
    <row r="176" spans="1:11" x14ac:dyDescent="0.2">
      <c r="A176" s="7" t="s">
        <v>326</v>
      </c>
      <c r="B176" s="7" t="s">
        <v>327</v>
      </c>
      <c r="D176" s="26"/>
      <c r="E176" s="26">
        <f>_xlfn.IFNA(VLOOKUP(A176,'McNeil 50% only'!$A$8:$D$233,3,FALSE),0)</f>
        <v>0</v>
      </c>
      <c r="F176" s="26">
        <f t="shared" si="4"/>
        <v>0</v>
      </c>
      <c r="G176" s="26">
        <v>8293384.04</v>
      </c>
      <c r="H176" s="27">
        <f>_xlfn.IFNA(VLOOKUP(A176,'McNeil 50% only'!$A$8:$D$233,4,FALSE),0)</f>
        <v>0</v>
      </c>
      <c r="I176" s="26">
        <f t="shared" si="5"/>
        <v>8293384.04</v>
      </c>
      <c r="J176" s="8"/>
      <c r="K176" s="10"/>
    </row>
    <row r="177" spans="1:11" x14ac:dyDescent="0.2">
      <c r="A177" s="7" t="s">
        <v>328</v>
      </c>
      <c r="B177" s="7" t="s">
        <v>329</v>
      </c>
      <c r="D177" s="26">
        <v>20683757.010000002</v>
      </c>
      <c r="E177" s="26">
        <f>_xlfn.IFNA(VLOOKUP(A177,'McNeil 50% only'!$A$8:$D$233,3,FALSE),0)</f>
        <v>0</v>
      </c>
      <c r="F177" s="26">
        <f t="shared" si="4"/>
        <v>20683757.010000002</v>
      </c>
      <c r="G177" s="26"/>
      <c r="H177" s="27">
        <f>_xlfn.IFNA(VLOOKUP(A177,'McNeil 50% only'!$A$8:$D$233,4,FALSE),0)</f>
        <v>0</v>
      </c>
      <c r="I177" s="26">
        <f t="shared" si="5"/>
        <v>0</v>
      </c>
      <c r="K177" s="10"/>
    </row>
    <row r="178" spans="1:11" x14ac:dyDescent="0.2">
      <c r="A178" s="7" t="s">
        <v>330</v>
      </c>
      <c r="B178" s="7" t="s">
        <v>331</v>
      </c>
      <c r="D178" s="26">
        <v>430373461.36000001</v>
      </c>
      <c r="E178" s="26">
        <f>_xlfn.IFNA(VLOOKUP(A178,'McNeil 50% only'!$A$8:$D$233,3,FALSE),0)</f>
        <v>0</v>
      </c>
      <c r="F178" s="26">
        <f t="shared" si="4"/>
        <v>430373461.36000001</v>
      </c>
      <c r="G178" s="26"/>
      <c r="H178" s="27">
        <f>_xlfn.IFNA(VLOOKUP(A178,'McNeil 50% only'!$A$8:$D$233,4,FALSE),0)</f>
        <v>0</v>
      </c>
      <c r="I178" s="26">
        <f t="shared" si="5"/>
        <v>0</v>
      </c>
      <c r="K178" s="10"/>
    </row>
    <row r="179" spans="1:11" x14ac:dyDescent="0.2">
      <c r="A179" s="19" t="s">
        <v>1481</v>
      </c>
      <c r="B179" s="19" t="s">
        <v>1482</v>
      </c>
      <c r="D179" s="26"/>
      <c r="E179" s="26">
        <f>_xlfn.IFNA(VLOOKUP(A179,'McNeil 50% only'!$A$8:$D$233,3,FALSE),0)</f>
        <v>89045766.040000007</v>
      </c>
      <c r="F179" s="26">
        <f t="shared" si="4"/>
        <v>89045766.040000007</v>
      </c>
      <c r="G179" s="26"/>
      <c r="H179" s="27">
        <f>_xlfn.IFNA(VLOOKUP(A179,'McNeil 50% only'!$A$8:$D$233,4,FALSE),0)</f>
        <v>0</v>
      </c>
      <c r="I179" s="26">
        <f t="shared" si="5"/>
        <v>0</v>
      </c>
      <c r="K179" s="10"/>
    </row>
    <row r="180" spans="1:11" x14ac:dyDescent="0.2">
      <c r="A180" s="7" t="s">
        <v>332</v>
      </c>
      <c r="B180" s="7" t="s">
        <v>333</v>
      </c>
      <c r="D180" s="26">
        <v>709467.79</v>
      </c>
      <c r="E180" s="26">
        <f>_xlfn.IFNA(VLOOKUP(A180,'McNeil 50% only'!$A$8:$D$233,3,FALSE),0)</f>
        <v>0</v>
      </c>
      <c r="F180" s="26">
        <f t="shared" si="4"/>
        <v>709467.79</v>
      </c>
      <c r="G180" s="26"/>
      <c r="H180" s="27">
        <f>_xlfn.IFNA(VLOOKUP(A180,'McNeil 50% only'!$A$8:$D$233,4,FALSE),0)</f>
        <v>0</v>
      </c>
      <c r="I180" s="26">
        <f t="shared" si="5"/>
        <v>0</v>
      </c>
      <c r="K180" s="10"/>
    </row>
    <row r="181" spans="1:11" x14ac:dyDescent="0.2">
      <c r="A181" s="19" t="s">
        <v>1483</v>
      </c>
      <c r="B181" s="19" t="s">
        <v>1484</v>
      </c>
      <c r="D181" s="26"/>
      <c r="E181" s="26">
        <f>_xlfn.IFNA(VLOOKUP(A181,'McNeil 50% only'!$A$8:$D$233,3,FALSE),0)</f>
        <v>2346263.38</v>
      </c>
      <c r="F181" s="26">
        <f t="shared" si="4"/>
        <v>2346263.38</v>
      </c>
      <c r="G181" s="26"/>
      <c r="H181" s="27">
        <f>_xlfn.IFNA(VLOOKUP(A181,'McNeil 50% only'!$A$8:$D$233,4,FALSE),0)</f>
        <v>0</v>
      </c>
      <c r="I181" s="26">
        <f t="shared" si="5"/>
        <v>0</v>
      </c>
      <c r="K181" s="10"/>
    </row>
    <row r="182" spans="1:11" x14ac:dyDescent="0.2">
      <c r="A182" s="7" t="s">
        <v>334</v>
      </c>
      <c r="B182" s="7" t="s">
        <v>335</v>
      </c>
      <c r="D182" s="26"/>
      <c r="E182" s="26">
        <f>_xlfn.IFNA(VLOOKUP(A182,'McNeil 50% only'!$A$8:$D$233,3,FALSE),0)</f>
        <v>194036998.28</v>
      </c>
      <c r="F182" s="26">
        <f t="shared" si="4"/>
        <v>194036998.28</v>
      </c>
      <c r="G182" s="26">
        <v>241194430.25999999</v>
      </c>
      <c r="H182" s="27">
        <f>_xlfn.IFNA(VLOOKUP(A182,'McNeil 50% only'!$A$8:$D$233,4,FALSE),0)</f>
        <v>0</v>
      </c>
      <c r="I182" s="26">
        <f t="shared" si="5"/>
        <v>241194430.25999999</v>
      </c>
      <c r="J182" s="8"/>
      <c r="K182" s="10"/>
    </row>
    <row r="183" spans="1:11" x14ac:dyDescent="0.2">
      <c r="A183" s="7" t="s">
        <v>336</v>
      </c>
      <c r="B183" s="7" t="s">
        <v>337</v>
      </c>
      <c r="D183" s="26"/>
      <c r="E183" s="26">
        <f>_xlfn.IFNA(VLOOKUP(A183,'McNeil 50% only'!$A$8:$D$233,3,FALSE),0)</f>
        <v>131222275.19</v>
      </c>
      <c r="F183" s="26">
        <f t="shared" si="4"/>
        <v>131222275.19</v>
      </c>
      <c r="G183" s="27">
        <v>142318803.56999999</v>
      </c>
      <c r="H183" s="27">
        <f>_xlfn.IFNA(VLOOKUP(A183,'McNeil 50% only'!$A$8:$D$233,4,FALSE),0)</f>
        <v>0</v>
      </c>
      <c r="I183" s="26">
        <f t="shared" si="5"/>
        <v>142318803.56999999</v>
      </c>
      <c r="J183" s="8"/>
      <c r="K183" s="10"/>
    </row>
    <row r="184" spans="1:11" x14ac:dyDescent="0.2">
      <c r="A184" s="7" t="s">
        <v>338</v>
      </c>
      <c r="B184" s="7" t="s">
        <v>339</v>
      </c>
      <c r="D184" s="26"/>
      <c r="E184" s="26">
        <f>_xlfn.IFNA(VLOOKUP(A184,'McNeil 50% only'!$A$8:$D$233,3,FALSE),0)</f>
        <v>0</v>
      </c>
      <c r="F184" s="26">
        <f t="shared" si="4"/>
        <v>0</v>
      </c>
      <c r="G184" s="26">
        <v>55000</v>
      </c>
      <c r="H184" s="27">
        <f>_xlfn.IFNA(VLOOKUP(A184,'McNeil 50% only'!$A$8:$D$233,4,FALSE),0)</f>
        <v>0</v>
      </c>
      <c r="I184" s="26">
        <f t="shared" si="5"/>
        <v>55000</v>
      </c>
      <c r="J184" s="8"/>
      <c r="K184" s="10"/>
    </row>
    <row r="185" spans="1:11" x14ac:dyDescent="0.2">
      <c r="A185" s="7" t="s">
        <v>340</v>
      </c>
      <c r="B185" s="7" t="s">
        <v>341</v>
      </c>
      <c r="D185" s="26"/>
      <c r="E185" s="26">
        <f>_xlfn.IFNA(VLOOKUP(A185,'McNeil 50% only'!$A$8:$D$233,3,FALSE),0)</f>
        <v>0</v>
      </c>
      <c r="F185" s="26">
        <f t="shared" si="4"/>
        <v>0</v>
      </c>
      <c r="G185" s="26">
        <v>65000</v>
      </c>
      <c r="H185" s="27">
        <f>_xlfn.IFNA(VLOOKUP(A185,'McNeil 50% only'!$A$8:$D$233,4,FALSE),0)</f>
        <v>0</v>
      </c>
      <c r="I185" s="26">
        <f t="shared" si="5"/>
        <v>65000</v>
      </c>
      <c r="J185" s="8"/>
      <c r="K185" s="10"/>
    </row>
    <row r="186" spans="1:11" x14ac:dyDescent="0.2">
      <c r="A186" s="7" t="s">
        <v>342</v>
      </c>
      <c r="B186" s="7" t="s">
        <v>343</v>
      </c>
      <c r="D186" s="26"/>
      <c r="E186" s="26">
        <f>_xlfn.IFNA(VLOOKUP(A186,'McNeil 50% only'!$A$8:$D$233,3,FALSE),0)</f>
        <v>0</v>
      </c>
      <c r="F186" s="26">
        <f t="shared" si="4"/>
        <v>0</v>
      </c>
      <c r="G186" s="26">
        <v>150000</v>
      </c>
      <c r="H186" s="27">
        <f>_xlfn.IFNA(VLOOKUP(A186,'McNeil 50% only'!$A$8:$D$233,4,FALSE),0)</f>
        <v>0</v>
      </c>
      <c r="I186" s="26">
        <f t="shared" si="5"/>
        <v>150000</v>
      </c>
      <c r="J186" s="8"/>
      <c r="K186" s="10"/>
    </row>
    <row r="187" spans="1:11" x14ac:dyDescent="0.2">
      <c r="A187" s="7" t="s">
        <v>344</v>
      </c>
      <c r="B187" s="7" t="s">
        <v>345</v>
      </c>
      <c r="D187" s="26"/>
      <c r="E187" s="26">
        <f>_xlfn.IFNA(VLOOKUP(A187,'McNeil 50% only'!$A$8:$D$233,3,FALSE),0)</f>
        <v>0</v>
      </c>
      <c r="F187" s="26">
        <f t="shared" si="4"/>
        <v>0</v>
      </c>
      <c r="G187" s="26">
        <v>900000</v>
      </c>
      <c r="H187" s="27">
        <f>_xlfn.IFNA(VLOOKUP(A187,'McNeil 50% only'!$A$8:$D$233,4,FALSE),0)</f>
        <v>0</v>
      </c>
      <c r="I187" s="26">
        <f t="shared" si="5"/>
        <v>900000</v>
      </c>
      <c r="J187" s="8"/>
      <c r="K187" s="10"/>
    </row>
    <row r="188" spans="1:11" x14ac:dyDescent="0.2">
      <c r="A188" s="7" t="s">
        <v>346</v>
      </c>
      <c r="B188" s="7" t="s">
        <v>347</v>
      </c>
      <c r="D188" s="26"/>
      <c r="E188" s="26">
        <f>_xlfn.IFNA(VLOOKUP(A188,'McNeil 50% only'!$A$8:$D$233,3,FALSE),0)</f>
        <v>0</v>
      </c>
      <c r="F188" s="26">
        <f t="shared" si="4"/>
        <v>0</v>
      </c>
      <c r="G188" s="26">
        <v>130000</v>
      </c>
      <c r="H188" s="27">
        <f>_xlfn.IFNA(VLOOKUP(A188,'McNeil 50% only'!$A$8:$D$233,4,FALSE),0)</f>
        <v>0</v>
      </c>
      <c r="I188" s="26">
        <f t="shared" si="5"/>
        <v>130000</v>
      </c>
      <c r="J188" s="8"/>
      <c r="K188" s="10"/>
    </row>
    <row r="189" spans="1:11" x14ac:dyDescent="0.2">
      <c r="A189" s="7" t="s">
        <v>348</v>
      </c>
      <c r="B189" s="7" t="s">
        <v>349</v>
      </c>
      <c r="D189" s="26"/>
      <c r="E189" s="26">
        <f>_xlfn.IFNA(VLOOKUP(A189,'McNeil 50% only'!$A$8:$D$233,3,FALSE),0)</f>
        <v>0</v>
      </c>
      <c r="F189" s="26">
        <f t="shared" si="4"/>
        <v>0</v>
      </c>
      <c r="G189" s="26">
        <v>695000</v>
      </c>
      <c r="H189" s="27">
        <f>_xlfn.IFNA(VLOOKUP(A189,'McNeil 50% only'!$A$8:$D$233,4,FALSE),0)</f>
        <v>0</v>
      </c>
      <c r="I189" s="26">
        <f t="shared" si="5"/>
        <v>695000</v>
      </c>
      <c r="J189" s="8"/>
      <c r="K189" s="10"/>
    </row>
    <row r="190" spans="1:11" x14ac:dyDescent="0.2">
      <c r="A190" s="7" t="s">
        <v>350</v>
      </c>
      <c r="B190" s="7" t="s">
        <v>351</v>
      </c>
      <c r="D190" s="26"/>
      <c r="E190" s="26">
        <f>_xlfn.IFNA(VLOOKUP(A190,'McNeil 50% only'!$A$8:$D$233,3,FALSE),0)</f>
        <v>0</v>
      </c>
      <c r="F190" s="26">
        <f t="shared" si="4"/>
        <v>0</v>
      </c>
      <c r="G190" s="26">
        <v>835000</v>
      </c>
      <c r="H190" s="27">
        <f>_xlfn.IFNA(VLOOKUP(A190,'McNeil 50% only'!$A$8:$D$233,4,FALSE),0)</f>
        <v>0</v>
      </c>
      <c r="I190" s="26">
        <f t="shared" si="5"/>
        <v>835000</v>
      </c>
      <c r="J190" s="8"/>
      <c r="K190" s="10"/>
    </row>
    <row r="191" spans="1:11" x14ac:dyDescent="0.2">
      <c r="A191" s="7" t="s">
        <v>352</v>
      </c>
      <c r="B191" s="7" t="s">
        <v>353</v>
      </c>
      <c r="D191" s="26"/>
      <c r="E191" s="26">
        <f>_xlfn.IFNA(VLOOKUP(A191,'McNeil 50% only'!$A$8:$D$233,3,FALSE),0)</f>
        <v>0</v>
      </c>
      <c r="F191" s="26">
        <f t="shared" si="4"/>
        <v>0</v>
      </c>
      <c r="G191" s="26">
        <v>120000</v>
      </c>
      <c r="H191" s="27">
        <f>_xlfn.IFNA(VLOOKUP(A191,'McNeil 50% only'!$A$8:$D$233,4,FALSE),0)</f>
        <v>0</v>
      </c>
      <c r="I191" s="26">
        <f t="shared" si="5"/>
        <v>120000</v>
      </c>
      <c r="J191" s="8"/>
      <c r="K191" s="10"/>
    </row>
    <row r="192" spans="1:11" x14ac:dyDescent="0.2">
      <c r="A192" s="7" t="s">
        <v>354</v>
      </c>
      <c r="B192" s="7" t="s">
        <v>355</v>
      </c>
      <c r="D192" s="26"/>
      <c r="E192" s="26">
        <f>_xlfn.IFNA(VLOOKUP(A192,'McNeil 50% only'!$A$8:$D$233,3,FALSE),0)</f>
        <v>0</v>
      </c>
      <c r="F192" s="26">
        <f t="shared" si="4"/>
        <v>0</v>
      </c>
      <c r="G192" s="26">
        <v>115000</v>
      </c>
      <c r="H192" s="27">
        <f>_xlfn.IFNA(VLOOKUP(A192,'McNeil 50% only'!$A$8:$D$233,4,FALSE),0)</f>
        <v>0</v>
      </c>
      <c r="I192" s="26">
        <f t="shared" si="5"/>
        <v>115000</v>
      </c>
      <c r="J192" s="8"/>
      <c r="K192" s="10"/>
    </row>
    <row r="193" spans="1:11" x14ac:dyDescent="0.2">
      <c r="A193" s="7" t="s">
        <v>356</v>
      </c>
      <c r="B193" s="7" t="s">
        <v>357</v>
      </c>
      <c r="D193" s="26"/>
      <c r="E193" s="26">
        <f>_xlfn.IFNA(VLOOKUP(A193,'McNeil 50% only'!$A$8:$D$233,3,FALSE),0)</f>
        <v>0</v>
      </c>
      <c r="F193" s="26">
        <f t="shared" si="4"/>
        <v>0</v>
      </c>
      <c r="G193" s="26">
        <v>110000</v>
      </c>
      <c r="H193" s="27">
        <f>_xlfn.IFNA(VLOOKUP(A193,'McNeil 50% only'!$A$8:$D$233,4,FALSE),0)</f>
        <v>0</v>
      </c>
      <c r="I193" s="26">
        <f t="shared" si="5"/>
        <v>110000</v>
      </c>
      <c r="J193" s="8"/>
      <c r="K193" s="10"/>
    </row>
    <row r="194" spans="1:11" x14ac:dyDescent="0.2">
      <c r="A194" s="7" t="s">
        <v>358</v>
      </c>
      <c r="B194" s="7" t="s">
        <v>359</v>
      </c>
      <c r="D194" s="26"/>
      <c r="E194" s="26">
        <f>_xlfn.IFNA(VLOOKUP(A194,'McNeil 50% only'!$A$8:$D$233,3,FALSE),0)</f>
        <v>0</v>
      </c>
      <c r="F194" s="26">
        <f t="shared" si="4"/>
        <v>0</v>
      </c>
      <c r="G194" s="26">
        <v>650000</v>
      </c>
      <c r="H194" s="27">
        <f>_xlfn.IFNA(VLOOKUP(A194,'McNeil 50% only'!$A$8:$D$233,4,FALSE),0)</f>
        <v>0</v>
      </c>
      <c r="I194" s="26">
        <f t="shared" si="5"/>
        <v>650000</v>
      </c>
      <c r="J194" s="8"/>
      <c r="K194" s="10"/>
    </row>
    <row r="195" spans="1:11" x14ac:dyDescent="0.2">
      <c r="A195" s="7" t="s">
        <v>360</v>
      </c>
      <c r="B195" s="7" t="s">
        <v>361</v>
      </c>
      <c r="D195" s="26"/>
      <c r="E195" s="26">
        <f>_xlfn.IFNA(VLOOKUP(A195,'McNeil 50% only'!$A$8:$D$233,3,FALSE),0)</f>
        <v>0</v>
      </c>
      <c r="F195" s="26">
        <f t="shared" si="4"/>
        <v>0</v>
      </c>
      <c r="G195" s="26">
        <v>95000</v>
      </c>
      <c r="H195" s="27">
        <f>_xlfn.IFNA(VLOOKUP(A195,'McNeil 50% only'!$A$8:$D$233,4,FALSE),0)</f>
        <v>0</v>
      </c>
      <c r="I195" s="26">
        <f t="shared" si="5"/>
        <v>95000</v>
      </c>
      <c r="J195" s="8"/>
      <c r="K195" s="10"/>
    </row>
    <row r="196" spans="1:11" x14ac:dyDescent="0.2">
      <c r="A196" s="7" t="s">
        <v>362</v>
      </c>
      <c r="B196" s="7" t="s">
        <v>363</v>
      </c>
      <c r="D196" s="26"/>
      <c r="E196" s="26">
        <f>_xlfn.IFNA(VLOOKUP(A196,'McNeil 50% only'!$A$8:$D$233,3,FALSE),0)</f>
        <v>0</v>
      </c>
      <c r="F196" s="26">
        <f t="shared" si="4"/>
        <v>0</v>
      </c>
      <c r="G196" s="26">
        <v>85000</v>
      </c>
      <c r="H196" s="27">
        <f>_xlfn.IFNA(VLOOKUP(A196,'McNeil 50% only'!$A$8:$D$233,4,FALSE),0)</f>
        <v>0</v>
      </c>
      <c r="I196" s="26">
        <f t="shared" si="5"/>
        <v>85000</v>
      </c>
      <c r="J196" s="8"/>
      <c r="K196" s="10"/>
    </row>
    <row r="197" spans="1:11" x14ac:dyDescent="0.2">
      <c r="A197" s="7" t="s">
        <v>364</v>
      </c>
      <c r="B197" s="7" t="s">
        <v>365</v>
      </c>
      <c r="D197" s="26"/>
      <c r="E197" s="26">
        <f>_xlfn.IFNA(VLOOKUP(A197,'McNeil 50% only'!$A$8:$D$233,3,FALSE),0)</f>
        <v>0</v>
      </c>
      <c r="F197" s="26">
        <f t="shared" si="4"/>
        <v>0</v>
      </c>
      <c r="G197" s="26">
        <v>85000</v>
      </c>
      <c r="H197" s="27">
        <f>_xlfn.IFNA(VLOOKUP(A197,'McNeil 50% only'!$A$8:$D$233,4,FALSE),0)</f>
        <v>0</v>
      </c>
      <c r="I197" s="26">
        <f t="shared" si="5"/>
        <v>85000</v>
      </c>
      <c r="J197" s="8"/>
      <c r="K197" s="10"/>
    </row>
    <row r="198" spans="1:11" x14ac:dyDescent="0.2">
      <c r="A198" s="7" t="s">
        <v>366</v>
      </c>
      <c r="B198" s="7" t="s">
        <v>367</v>
      </c>
      <c r="D198" s="26"/>
      <c r="E198" s="26">
        <f>_xlfn.IFNA(VLOOKUP(A198,'McNeil 50% only'!$A$8:$D$233,3,FALSE),0)</f>
        <v>0</v>
      </c>
      <c r="F198" s="26">
        <f t="shared" si="4"/>
        <v>0</v>
      </c>
      <c r="G198" s="26">
        <v>90000</v>
      </c>
      <c r="H198" s="27">
        <f>_xlfn.IFNA(VLOOKUP(A198,'McNeil 50% only'!$A$8:$D$233,4,FALSE),0)</f>
        <v>0</v>
      </c>
      <c r="I198" s="26">
        <f t="shared" si="5"/>
        <v>90000</v>
      </c>
      <c r="J198" s="8"/>
      <c r="K198" s="10"/>
    </row>
    <row r="199" spans="1:11" x14ac:dyDescent="0.2">
      <c r="A199" s="7" t="s">
        <v>368</v>
      </c>
      <c r="B199" s="7" t="s">
        <v>369</v>
      </c>
      <c r="D199" s="26"/>
      <c r="E199" s="26">
        <f>_xlfn.IFNA(VLOOKUP(A199,'McNeil 50% only'!$A$8:$D$233,3,FALSE),0)</f>
        <v>0</v>
      </c>
      <c r="F199" s="26">
        <f t="shared" si="4"/>
        <v>0</v>
      </c>
      <c r="G199" s="26">
        <v>570000</v>
      </c>
      <c r="H199" s="27">
        <f>_xlfn.IFNA(VLOOKUP(A199,'McNeil 50% only'!$A$8:$D$233,4,FALSE),0)</f>
        <v>0</v>
      </c>
      <c r="I199" s="26">
        <f t="shared" si="5"/>
        <v>570000</v>
      </c>
      <c r="J199" s="8"/>
      <c r="K199" s="10"/>
    </row>
    <row r="200" spans="1:11" x14ac:dyDescent="0.2">
      <c r="A200" s="7" t="s">
        <v>370</v>
      </c>
      <c r="B200" s="7" t="s">
        <v>371</v>
      </c>
      <c r="D200" s="26"/>
      <c r="E200" s="26">
        <f>_xlfn.IFNA(VLOOKUP(A200,'McNeil 50% only'!$A$8:$D$233,3,FALSE),0)</f>
        <v>0</v>
      </c>
      <c r="F200" s="26">
        <f t="shared" si="4"/>
        <v>0</v>
      </c>
      <c r="G200" s="26">
        <v>665000</v>
      </c>
      <c r="H200" s="27">
        <f>_xlfn.IFNA(VLOOKUP(A200,'McNeil 50% only'!$A$8:$D$233,4,FALSE),0)</f>
        <v>0</v>
      </c>
      <c r="I200" s="26">
        <f t="shared" si="5"/>
        <v>665000</v>
      </c>
      <c r="J200" s="8"/>
      <c r="K200" s="10"/>
    </row>
    <row r="201" spans="1:11" x14ac:dyDescent="0.2">
      <c r="A201" s="7" t="s">
        <v>372</v>
      </c>
      <c r="B201" s="7" t="s">
        <v>373</v>
      </c>
      <c r="D201" s="26"/>
      <c r="E201" s="26">
        <f>_xlfn.IFNA(VLOOKUP(A201,'McNeil 50% only'!$A$8:$D$233,3,FALSE),0)</f>
        <v>0</v>
      </c>
      <c r="F201" s="26">
        <f t="shared" ref="F201:F264" si="6">+D201+E201</f>
        <v>0</v>
      </c>
      <c r="G201" s="26">
        <v>350000</v>
      </c>
      <c r="H201" s="27">
        <f>_xlfn.IFNA(VLOOKUP(A201,'McNeil 50% only'!$A$8:$D$233,4,FALSE),0)</f>
        <v>0</v>
      </c>
      <c r="I201" s="26">
        <f t="shared" ref="I201:I264" si="7">+G201+H201</f>
        <v>350000</v>
      </c>
      <c r="J201" s="8"/>
      <c r="K201" s="10"/>
    </row>
    <row r="202" spans="1:11" x14ac:dyDescent="0.2">
      <c r="A202" s="7" t="s">
        <v>374</v>
      </c>
      <c r="B202" s="7" t="s">
        <v>375</v>
      </c>
      <c r="D202" s="26"/>
      <c r="E202" s="26">
        <f>_xlfn.IFNA(VLOOKUP(A202,'McNeil 50% only'!$A$8:$D$233,3,FALSE),0)</f>
        <v>0</v>
      </c>
      <c r="F202" s="26">
        <f t="shared" si="6"/>
        <v>0</v>
      </c>
      <c r="G202" s="26">
        <v>415000</v>
      </c>
      <c r="H202" s="27">
        <f>_xlfn.IFNA(VLOOKUP(A202,'McNeil 50% only'!$A$8:$D$233,4,FALSE),0)</f>
        <v>0</v>
      </c>
      <c r="I202" s="26">
        <f t="shared" si="7"/>
        <v>415000</v>
      </c>
      <c r="J202" s="8"/>
      <c r="K202" s="10"/>
    </row>
    <row r="203" spans="1:11" x14ac:dyDescent="0.2">
      <c r="A203" s="7" t="s">
        <v>376</v>
      </c>
      <c r="B203" s="7" t="s">
        <v>377</v>
      </c>
      <c r="D203" s="26"/>
      <c r="E203" s="26">
        <f>_xlfn.IFNA(VLOOKUP(A203,'McNeil 50% only'!$A$8:$D$233,3,FALSE),0)</f>
        <v>0</v>
      </c>
      <c r="F203" s="26">
        <f t="shared" si="6"/>
        <v>0</v>
      </c>
      <c r="G203" s="26">
        <v>440000</v>
      </c>
      <c r="H203" s="27">
        <f>_xlfn.IFNA(VLOOKUP(A203,'McNeil 50% only'!$A$8:$D$233,4,FALSE),0)</f>
        <v>0</v>
      </c>
      <c r="I203" s="26">
        <f t="shared" si="7"/>
        <v>440000</v>
      </c>
      <c r="J203" s="8"/>
      <c r="K203" s="10"/>
    </row>
    <row r="204" spans="1:11" x14ac:dyDescent="0.2">
      <c r="A204" s="7" t="s">
        <v>378</v>
      </c>
      <c r="B204" s="7" t="s">
        <v>379</v>
      </c>
      <c r="D204" s="26"/>
      <c r="E204" s="26">
        <f>_xlfn.IFNA(VLOOKUP(A204,'McNeil 50% only'!$A$8:$D$233,3,FALSE),0)</f>
        <v>0</v>
      </c>
      <c r="F204" s="26">
        <f t="shared" si="6"/>
        <v>0</v>
      </c>
      <c r="G204" s="26">
        <v>675000</v>
      </c>
      <c r="H204" s="27">
        <f>_xlfn.IFNA(VLOOKUP(A204,'McNeil 50% only'!$A$8:$D$233,4,FALSE),0)</f>
        <v>0</v>
      </c>
      <c r="I204" s="26">
        <f t="shared" si="7"/>
        <v>675000</v>
      </c>
      <c r="J204" s="8"/>
      <c r="K204" s="10"/>
    </row>
    <row r="205" spans="1:11" x14ac:dyDescent="0.2">
      <c r="A205" s="7" t="s">
        <v>380</v>
      </c>
      <c r="B205" s="7" t="s">
        <v>381</v>
      </c>
      <c r="D205" s="26"/>
      <c r="E205" s="26">
        <f>_xlfn.IFNA(VLOOKUP(A205,'McNeil 50% only'!$A$8:$D$233,3,FALSE),0)</f>
        <v>0</v>
      </c>
      <c r="F205" s="26">
        <f t="shared" si="6"/>
        <v>0</v>
      </c>
      <c r="G205" s="26">
        <v>1500000</v>
      </c>
      <c r="H205" s="27">
        <f>_xlfn.IFNA(VLOOKUP(A205,'McNeil 50% only'!$A$8:$D$233,4,FALSE),0)</f>
        <v>0</v>
      </c>
      <c r="I205" s="26">
        <f t="shared" si="7"/>
        <v>1500000</v>
      </c>
      <c r="J205" s="8"/>
      <c r="K205" s="10"/>
    </row>
    <row r="206" spans="1:11" x14ac:dyDescent="0.2">
      <c r="A206" s="7" t="s">
        <v>382</v>
      </c>
      <c r="B206" s="7" t="s">
        <v>383</v>
      </c>
      <c r="D206" s="26"/>
      <c r="E206" s="26">
        <f>_xlfn.IFNA(VLOOKUP(A206,'McNeil 50% only'!$A$8:$D$233,3,FALSE),0)</f>
        <v>0</v>
      </c>
      <c r="F206" s="26">
        <f t="shared" si="6"/>
        <v>0</v>
      </c>
      <c r="G206" s="26">
        <v>4330000</v>
      </c>
      <c r="H206" s="27">
        <f>_xlfn.IFNA(VLOOKUP(A206,'McNeil 50% only'!$A$8:$D$233,4,FALSE),0)</f>
        <v>0</v>
      </c>
      <c r="I206" s="26">
        <f t="shared" si="7"/>
        <v>4330000</v>
      </c>
      <c r="J206" s="8"/>
      <c r="K206" s="10"/>
    </row>
    <row r="207" spans="1:11" x14ac:dyDescent="0.2">
      <c r="A207" s="7" t="s">
        <v>384</v>
      </c>
      <c r="B207" s="7" t="s">
        <v>385</v>
      </c>
      <c r="D207" s="26"/>
      <c r="E207" s="26">
        <f>_xlfn.IFNA(VLOOKUP(A207,'McNeil 50% only'!$A$8:$D$233,3,FALSE),0)</f>
        <v>0</v>
      </c>
      <c r="F207" s="26">
        <f t="shared" si="6"/>
        <v>0</v>
      </c>
      <c r="G207" s="26">
        <v>2130000</v>
      </c>
      <c r="H207" s="27">
        <f>_xlfn.IFNA(VLOOKUP(A207,'McNeil 50% only'!$A$8:$D$233,4,FALSE),0)</f>
        <v>0</v>
      </c>
      <c r="I207" s="26">
        <f t="shared" si="7"/>
        <v>2130000</v>
      </c>
      <c r="J207" s="8"/>
      <c r="K207" s="10"/>
    </row>
    <row r="208" spans="1:11" x14ac:dyDescent="0.2">
      <c r="A208" s="7" t="s">
        <v>386</v>
      </c>
      <c r="B208" s="7" t="s">
        <v>387</v>
      </c>
      <c r="D208" s="26"/>
      <c r="E208" s="26">
        <f>_xlfn.IFNA(VLOOKUP(A208,'McNeil 50% only'!$A$8:$D$233,3,FALSE),0)</f>
        <v>0</v>
      </c>
      <c r="F208" s="26">
        <f t="shared" si="6"/>
        <v>0</v>
      </c>
      <c r="G208" s="26">
        <v>4000000</v>
      </c>
      <c r="H208" s="27">
        <f>_xlfn.IFNA(VLOOKUP(A208,'McNeil 50% only'!$A$8:$D$233,4,FALSE),0)</f>
        <v>0</v>
      </c>
      <c r="I208" s="26">
        <f t="shared" si="7"/>
        <v>4000000</v>
      </c>
      <c r="J208" s="8"/>
      <c r="K208" s="10"/>
    </row>
    <row r="209" spans="1:11" x14ac:dyDescent="0.2">
      <c r="A209" s="7" t="s">
        <v>388</v>
      </c>
      <c r="B209" s="7" t="s">
        <v>389</v>
      </c>
      <c r="D209" s="26"/>
      <c r="E209" s="26">
        <f>_xlfn.IFNA(VLOOKUP(A209,'McNeil 50% only'!$A$8:$D$233,3,FALSE),0)</f>
        <v>0</v>
      </c>
      <c r="F209" s="26">
        <f t="shared" si="6"/>
        <v>0</v>
      </c>
      <c r="G209" s="26">
        <v>4700000</v>
      </c>
      <c r="H209" s="27">
        <f>_xlfn.IFNA(VLOOKUP(A209,'McNeil 50% only'!$A$8:$D$233,4,FALSE),0)</f>
        <v>0</v>
      </c>
      <c r="I209" s="26">
        <f t="shared" si="7"/>
        <v>4700000</v>
      </c>
      <c r="J209" s="8"/>
      <c r="K209" s="10"/>
    </row>
    <row r="210" spans="1:11" x14ac:dyDescent="0.2">
      <c r="A210" s="7" t="s">
        <v>390</v>
      </c>
      <c r="B210" s="7" t="s">
        <v>391</v>
      </c>
      <c r="D210" s="26"/>
      <c r="E210" s="26">
        <f>_xlfn.IFNA(VLOOKUP(A210,'McNeil 50% only'!$A$8:$D$233,3,FALSE),0)</f>
        <v>0</v>
      </c>
      <c r="F210" s="26">
        <f t="shared" si="6"/>
        <v>0</v>
      </c>
      <c r="G210" s="26">
        <v>2245000</v>
      </c>
      <c r="H210" s="27">
        <f>_xlfn.IFNA(VLOOKUP(A210,'McNeil 50% only'!$A$8:$D$233,4,FALSE),0)</f>
        <v>0</v>
      </c>
      <c r="I210" s="26">
        <f t="shared" si="7"/>
        <v>2245000</v>
      </c>
      <c r="J210" s="8"/>
      <c r="K210" s="10"/>
    </row>
    <row r="211" spans="1:11" x14ac:dyDescent="0.2">
      <c r="A211" s="7" t="s">
        <v>392</v>
      </c>
      <c r="B211" s="7" t="s">
        <v>393</v>
      </c>
      <c r="D211" s="26"/>
      <c r="E211" s="26">
        <f>_xlfn.IFNA(VLOOKUP(A211,'McNeil 50% only'!$A$8:$D$233,3,FALSE),0)</f>
        <v>0</v>
      </c>
      <c r="F211" s="26">
        <f t="shared" si="6"/>
        <v>0</v>
      </c>
      <c r="G211" s="26">
        <v>2385000</v>
      </c>
      <c r="H211" s="27">
        <f>_xlfn.IFNA(VLOOKUP(A211,'McNeil 50% only'!$A$8:$D$233,4,FALSE),0)</f>
        <v>0</v>
      </c>
      <c r="I211" s="26">
        <f t="shared" si="7"/>
        <v>2385000</v>
      </c>
      <c r="J211" s="8"/>
      <c r="K211" s="10"/>
    </row>
    <row r="212" spans="1:11" x14ac:dyDescent="0.2">
      <c r="A212" s="7" t="s">
        <v>394</v>
      </c>
      <c r="B212" s="7" t="s">
        <v>395</v>
      </c>
      <c r="D212" s="26"/>
      <c r="E212" s="26">
        <f>_xlfn.IFNA(VLOOKUP(A212,'McNeil 50% only'!$A$8:$D$233,3,FALSE),0)</f>
        <v>0</v>
      </c>
      <c r="F212" s="26">
        <f t="shared" si="6"/>
        <v>0</v>
      </c>
      <c r="G212" s="26">
        <v>2500000</v>
      </c>
      <c r="H212" s="27">
        <f>_xlfn.IFNA(VLOOKUP(A212,'McNeil 50% only'!$A$8:$D$233,4,FALSE),0)</f>
        <v>0</v>
      </c>
      <c r="I212" s="26">
        <f t="shared" si="7"/>
        <v>2500000</v>
      </c>
      <c r="J212" s="8"/>
      <c r="K212" s="10"/>
    </row>
    <row r="213" spans="1:11" x14ac:dyDescent="0.2">
      <c r="A213" s="7" t="s">
        <v>396</v>
      </c>
      <c r="B213" s="7" t="s">
        <v>397</v>
      </c>
      <c r="D213" s="26"/>
      <c r="E213" s="26">
        <f>_xlfn.IFNA(VLOOKUP(A213,'McNeil 50% only'!$A$8:$D$233,3,FALSE),0)</f>
        <v>0</v>
      </c>
      <c r="F213" s="26">
        <f t="shared" si="6"/>
        <v>0</v>
      </c>
      <c r="G213" s="26">
        <v>6405000</v>
      </c>
      <c r="H213" s="27">
        <f>_xlfn.IFNA(VLOOKUP(A213,'McNeil 50% only'!$A$8:$D$233,4,FALSE),0)</f>
        <v>0</v>
      </c>
      <c r="I213" s="26">
        <f t="shared" si="7"/>
        <v>6405000</v>
      </c>
      <c r="J213" s="8"/>
      <c r="K213" s="10"/>
    </row>
    <row r="214" spans="1:11" x14ac:dyDescent="0.2">
      <c r="A214" s="7" t="s">
        <v>398</v>
      </c>
      <c r="B214" s="7" t="s">
        <v>399</v>
      </c>
      <c r="D214" s="26"/>
      <c r="E214" s="26">
        <f>_xlfn.IFNA(VLOOKUP(A214,'McNeil 50% only'!$A$8:$D$233,3,FALSE),0)</f>
        <v>0</v>
      </c>
      <c r="F214" s="26">
        <f t="shared" si="6"/>
        <v>0</v>
      </c>
      <c r="G214" s="26">
        <v>2360000</v>
      </c>
      <c r="H214" s="27">
        <f>_xlfn.IFNA(VLOOKUP(A214,'McNeil 50% only'!$A$8:$D$233,4,FALSE),0)</f>
        <v>0</v>
      </c>
      <c r="I214" s="26">
        <f t="shared" si="7"/>
        <v>2360000</v>
      </c>
      <c r="J214" s="8"/>
      <c r="K214" s="10"/>
    </row>
    <row r="215" spans="1:11" x14ac:dyDescent="0.2">
      <c r="A215" s="7" t="s">
        <v>400</v>
      </c>
      <c r="B215" s="7" t="s">
        <v>401</v>
      </c>
      <c r="D215" s="26"/>
      <c r="E215" s="26">
        <f>_xlfn.IFNA(VLOOKUP(A215,'McNeil 50% only'!$A$8:$D$233,3,FALSE),0)</f>
        <v>0</v>
      </c>
      <c r="F215" s="26">
        <f t="shared" si="6"/>
        <v>0</v>
      </c>
      <c r="G215" s="26">
        <v>2700000</v>
      </c>
      <c r="H215" s="27">
        <f>_xlfn.IFNA(VLOOKUP(A215,'McNeil 50% only'!$A$8:$D$233,4,FALSE),0)</f>
        <v>0</v>
      </c>
      <c r="I215" s="26">
        <f t="shared" si="7"/>
        <v>2700000</v>
      </c>
      <c r="J215" s="8"/>
      <c r="K215" s="10"/>
    </row>
    <row r="216" spans="1:11" x14ac:dyDescent="0.2">
      <c r="A216" s="7" t="s">
        <v>402</v>
      </c>
      <c r="B216" s="7" t="s">
        <v>403</v>
      </c>
      <c r="D216" s="26"/>
      <c r="E216" s="26">
        <f>_xlfn.IFNA(VLOOKUP(A216,'McNeil 50% only'!$A$8:$D$233,3,FALSE),0)</f>
        <v>0</v>
      </c>
      <c r="F216" s="26">
        <f t="shared" si="6"/>
        <v>0</v>
      </c>
      <c r="G216" s="26">
        <v>2485000</v>
      </c>
      <c r="H216" s="27">
        <f>_xlfn.IFNA(VLOOKUP(A216,'McNeil 50% only'!$A$8:$D$233,4,FALSE),0)</f>
        <v>0</v>
      </c>
      <c r="I216" s="26">
        <f t="shared" si="7"/>
        <v>2485000</v>
      </c>
      <c r="J216" s="8"/>
      <c r="K216" s="10"/>
    </row>
    <row r="217" spans="1:11" x14ac:dyDescent="0.2">
      <c r="A217" s="7" t="s">
        <v>404</v>
      </c>
      <c r="B217" s="7" t="s">
        <v>405</v>
      </c>
      <c r="D217" s="26"/>
      <c r="E217" s="26">
        <f>_xlfn.IFNA(VLOOKUP(A217,'McNeil 50% only'!$A$8:$D$233,3,FALSE),0)</f>
        <v>0</v>
      </c>
      <c r="F217" s="26">
        <f t="shared" si="6"/>
        <v>0</v>
      </c>
      <c r="G217" s="26">
        <v>2910000</v>
      </c>
      <c r="H217" s="27">
        <f>_xlfn.IFNA(VLOOKUP(A217,'McNeil 50% only'!$A$8:$D$233,4,FALSE),0)</f>
        <v>0</v>
      </c>
      <c r="I217" s="26">
        <f t="shared" si="7"/>
        <v>2910000</v>
      </c>
      <c r="J217" s="8"/>
      <c r="K217" s="10"/>
    </row>
    <row r="218" spans="1:11" x14ac:dyDescent="0.2">
      <c r="A218" s="7" t="s">
        <v>406</v>
      </c>
      <c r="B218" s="7" t="s">
        <v>407</v>
      </c>
      <c r="D218" s="26"/>
      <c r="E218" s="26">
        <f>_xlfn.IFNA(VLOOKUP(A218,'McNeil 50% only'!$A$8:$D$233,3,FALSE),0)</f>
        <v>0</v>
      </c>
      <c r="F218" s="26">
        <f t="shared" si="6"/>
        <v>0</v>
      </c>
      <c r="G218" s="26">
        <v>7080000</v>
      </c>
      <c r="H218" s="27">
        <f>_xlfn.IFNA(VLOOKUP(A218,'McNeil 50% only'!$A$8:$D$233,4,FALSE),0)</f>
        <v>0</v>
      </c>
      <c r="I218" s="26">
        <f t="shared" si="7"/>
        <v>7080000</v>
      </c>
      <c r="J218" s="8"/>
      <c r="K218" s="10"/>
    </row>
    <row r="219" spans="1:11" x14ac:dyDescent="0.2">
      <c r="A219" s="7" t="s">
        <v>408</v>
      </c>
      <c r="B219" s="7" t="s">
        <v>409</v>
      </c>
      <c r="D219" s="26"/>
      <c r="E219" s="26">
        <f>_xlfn.IFNA(VLOOKUP(A219,'McNeil 50% only'!$A$8:$D$233,3,FALSE),0)</f>
        <v>0</v>
      </c>
      <c r="F219" s="26">
        <f t="shared" si="6"/>
        <v>0</v>
      </c>
      <c r="G219" s="26">
        <v>3000000</v>
      </c>
      <c r="H219" s="27">
        <f>_xlfn.IFNA(VLOOKUP(A219,'McNeil 50% only'!$A$8:$D$233,4,FALSE),0)</f>
        <v>0</v>
      </c>
      <c r="I219" s="26">
        <f t="shared" si="7"/>
        <v>3000000</v>
      </c>
      <c r="J219" s="8"/>
      <c r="K219" s="10"/>
    </row>
    <row r="220" spans="1:11" x14ac:dyDescent="0.2">
      <c r="A220" s="7" t="s">
        <v>410</v>
      </c>
      <c r="B220" s="7" t="s">
        <v>411</v>
      </c>
      <c r="D220" s="26"/>
      <c r="E220" s="26">
        <f>_xlfn.IFNA(VLOOKUP(A220,'McNeil 50% only'!$A$8:$D$233,3,FALSE),0)</f>
        <v>0</v>
      </c>
      <c r="F220" s="26">
        <f t="shared" si="6"/>
        <v>0</v>
      </c>
      <c r="G220" s="26">
        <v>3310000</v>
      </c>
      <c r="H220" s="27">
        <f>_xlfn.IFNA(VLOOKUP(A220,'McNeil 50% only'!$A$8:$D$233,4,FALSE),0)</f>
        <v>0</v>
      </c>
      <c r="I220" s="26">
        <f t="shared" si="7"/>
        <v>3310000</v>
      </c>
      <c r="J220" s="8"/>
      <c r="K220" s="10"/>
    </row>
    <row r="221" spans="1:11" x14ac:dyDescent="0.2">
      <c r="A221" s="7" t="s">
        <v>412</v>
      </c>
      <c r="B221" s="7" t="s">
        <v>413</v>
      </c>
      <c r="D221" s="26"/>
      <c r="E221" s="26">
        <f>_xlfn.IFNA(VLOOKUP(A221,'McNeil 50% only'!$A$8:$D$233,3,FALSE),0)</f>
        <v>0</v>
      </c>
      <c r="F221" s="26">
        <f t="shared" si="6"/>
        <v>0</v>
      </c>
      <c r="G221" s="26">
        <v>18045000</v>
      </c>
      <c r="H221" s="27">
        <f>_xlfn.IFNA(VLOOKUP(A221,'McNeil 50% only'!$A$8:$D$233,4,FALSE),0)</f>
        <v>0</v>
      </c>
      <c r="I221" s="26">
        <f t="shared" si="7"/>
        <v>18045000</v>
      </c>
      <c r="J221" s="8"/>
      <c r="K221" s="10"/>
    </row>
    <row r="222" spans="1:11" x14ac:dyDescent="0.2">
      <c r="A222" s="7" t="s">
        <v>414</v>
      </c>
      <c r="B222" s="7" t="s">
        <v>415</v>
      </c>
      <c r="D222" s="26"/>
      <c r="E222" s="26">
        <f>_xlfn.IFNA(VLOOKUP(A222,'McNeil 50% only'!$A$8:$D$233,3,FALSE),0)</f>
        <v>0</v>
      </c>
      <c r="F222" s="26">
        <f t="shared" si="6"/>
        <v>0</v>
      </c>
      <c r="G222" s="27">
        <v>3876.69</v>
      </c>
      <c r="H222" s="27">
        <f>_xlfn.IFNA(VLOOKUP(A222,'McNeil 50% only'!$A$8:$D$233,4,FALSE),0)</f>
        <v>0</v>
      </c>
      <c r="I222" s="26">
        <f t="shared" si="7"/>
        <v>3876.69</v>
      </c>
      <c r="J222" s="9"/>
      <c r="K222" s="10"/>
    </row>
    <row r="223" spans="1:11" x14ac:dyDescent="0.2">
      <c r="A223" s="7" t="s">
        <v>416</v>
      </c>
      <c r="B223" s="7" t="s">
        <v>417</v>
      </c>
      <c r="D223" s="26"/>
      <c r="E223" s="26">
        <f>_xlfn.IFNA(VLOOKUP(A223,'McNeil 50% only'!$A$8:$D$233,3,FALSE),0)</f>
        <v>0</v>
      </c>
      <c r="F223" s="26">
        <f t="shared" si="6"/>
        <v>0</v>
      </c>
      <c r="G223" s="27">
        <v>902238.49</v>
      </c>
      <c r="H223" s="27">
        <f>_xlfn.IFNA(VLOOKUP(A223,'McNeil 50% only'!$A$8:$D$233,4,FALSE),0)</f>
        <v>0</v>
      </c>
      <c r="I223" s="26">
        <f t="shared" si="7"/>
        <v>902238.49</v>
      </c>
      <c r="J223" s="9"/>
      <c r="K223" s="10"/>
    </row>
    <row r="224" spans="1:11" x14ac:dyDescent="0.2">
      <c r="A224" s="7" t="s">
        <v>418</v>
      </c>
      <c r="B224" s="7" t="s">
        <v>419</v>
      </c>
      <c r="D224" s="26"/>
      <c r="E224" s="26">
        <f>_xlfn.IFNA(VLOOKUP(A224,'McNeil 50% only'!$A$8:$D$233,3,FALSE),0)</f>
        <v>0</v>
      </c>
      <c r="F224" s="26">
        <f t="shared" si="6"/>
        <v>0</v>
      </c>
      <c r="G224" s="27">
        <v>360585.01</v>
      </c>
      <c r="H224" s="27">
        <f>_xlfn.IFNA(VLOOKUP(A224,'McNeil 50% only'!$A$8:$D$233,4,FALSE),0)</f>
        <v>0</v>
      </c>
      <c r="I224" s="26">
        <f t="shared" si="7"/>
        <v>360585.01</v>
      </c>
      <c r="J224" s="9"/>
      <c r="K224" s="10"/>
    </row>
    <row r="225" spans="1:11" x14ac:dyDescent="0.2">
      <c r="A225" s="7" t="s">
        <v>420</v>
      </c>
      <c r="B225" s="7" t="s">
        <v>421</v>
      </c>
      <c r="D225" s="26"/>
      <c r="E225" s="26">
        <f>_xlfn.IFNA(VLOOKUP(A225,'McNeil 50% only'!$A$8:$D$233,3,FALSE),0)</f>
        <v>0</v>
      </c>
      <c r="F225" s="26">
        <f t="shared" si="6"/>
        <v>0</v>
      </c>
      <c r="G225" s="27">
        <v>371672</v>
      </c>
      <c r="H225" s="27">
        <f>_xlfn.IFNA(VLOOKUP(A225,'McNeil 50% only'!$A$8:$D$233,4,FALSE),0)</f>
        <v>0</v>
      </c>
      <c r="I225" s="26">
        <f t="shared" si="7"/>
        <v>371672</v>
      </c>
      <c r="J225" s="9"/>
      <c r="K225" s="10"/>
    </row>
    <row r="226" spans="1:11" x14ac:dyDescent="0.2">
      <c r="A226" s="7" t="s">
        <v>422</v>
      </c>
      <c r="B226" s="7" t="s">
        <v>423</v>
      </c>
      <c r="D226" s="26"/>
      <c r="E226" s="26">
        <f>_xlfn.IFNA(VLOOKUP(A226,'McNeil 50% only'!$A$8:$D$233,3,FALSE),0)</f>
        <v>0</v>
      </c>
      <c r="F226" s="26">
        <f t="shared" si="6"/>
        <v>0</v>
      </c>
      <c r="G226" s="27">
        <v>373153.31</v>
      </c>
      <c r="H226" s="27">
        <f>_xlfn.IFNA(VLOOKUP(A226,'McNeil 50% only'!$A$8:$D$233,4,FALSE),0)</f>
        <v>0</v>
      </c>
      <c r="I226" s="26">
        <f t="shared" si="7"/>
        <v>373153.31</v>
      </c>
      <c r="J226" s="9"/>
      <c r="K226" s="10"/>
    </row>
    <row r="227" spans="1:11" x14ac:dyDescent="0.2">
      <c r="A227" s="7" t="s">
        <v>424</v>
      </c>
      <c r="B227" s="7" t="s">
        <v>425</v>
      </c>
      <c r="D227" s="26"/>
      <c r="E227" s="26">
        <f>_xlfn.IFNA(VLOOKUP(A227,'McNeil 50% only'!$A$8:$D$233,3,FALSE),0)</f>
        <v>0</v>
      </c>
      <c r="F227" s="26">
        <f t="shared" si="6"/>
        <v>0</v>
      </c>
      <c r="G227" s="27">
        <v>273239.25</v>
      </c>
      <c r="H227" s="27">
        <f>_xlfn.IFNA(VLOOKUP(A227,'McNeil 50% only'!$A$8:$D$233,4,FALSE),0)</f>
        <v>0</v>
      </c>
      <c r="I227" s="26">
        <f t="shared" si="7"/>
        <v>273239.25</v>
      </c>
      <c r="J227" s="9"/>
      <c r="K227" s="10"/>
    </row>
    <row r="228" spans="1:11" x14ac:dyDescent="0.2">
      <c r="A228" s="7" t="s">
        <v>426</v>
      </c>
      <c r="B228" s="7" t="s">
        <v>427</v>
      </c>
      <c r="D228" s="26"/>
      <c r="E228" s="26">
        <f>_xlfn.IFNA(VLOOKUP(A228,'McNeil 50% only'!$A$8:$D$233,3,FALSE),0)</f>
        <v>0</v>
      </c>
      <c r="F228" s="26">
        <f t="shared" si="6"/>
        <v>0</v>
      </c>
      <c r="G228" s="27">
        <v>479623.54</v>
      </c>
      <c r="H228" s="27">
        <f>_xlfn.IFNA(VLOOKUP(A228,'McNeil 50% only'!$A$8:$D$233,4,FALSE),0)</f>
        <v>0</v>
      </c>
      <c r="I228" s="26">
        <f t="shared" si="7"/>
        <v>479623.54</v>
      </c>
      <c r="J228" s="9"/>
      <c r="K228" s="10"/>
    </row>
    <row r="229" spans="1:11" x14ac:dyDescent="0.2">
      <c r="A229" s="7" t="s">
        <v>428</v>
      </c>
      <c r="B229" s="7" t="s">
        <v>429</v>
      </c>
      <c r="D229" s="26"/>
      <c r="E229" s="26">
        <f>_xlfn.IFNA(VLOOKUP(A229,'McNeil 50% only'!$A$8:$D$233,3,FALSE),0)</f>
        <v>0</v>
      </c>
      <c r="F229" s="26">
        <f t="shared" si="6"/>
        <v>0</v>
      </c>
      <c r="G229" s="27">
        <v>418725.41</v>
      </c>
      <c r="H229" s="27">
        <f>_xlfn.IFNA(VLOOKUP(A229,'McNeil 50% only'!$A$8:$D$233,4,FALSE),0)</f>
        <v>0</v>
      </c>
      <c r="I229" s="26">
        <f t="shared" si="7"/>
        <v>418725.41</v>
      </c>
      <c r="J229" s="9"/>
      <c r="K229" s="10"/>
    </row>
    <row r="230" spans="1:11" x14ac:dyDescent="0.2">
      <c r="A230" s="7" t="s">
        <v>430</v>
      </c>
      <c r="B230" s="7" t="s">
        <v>431</v>
      </c>
      <c r="D230" s="26"/>
      <c r="E230" s="26">
        <f>_xlfn.IFNA(VLOOKUP(A230,'McNeil 50% only'!$A$8:$D$233,3,FALSE),0)</f>
        <v>0</v>
      </c>
      <c r="F230" s="26">
        <f t="shared" si="6"/>
        <v>0</v>
      </c>
      <c r="G230" s="27">
        <v>397203.98</v>
      </c>
      <c r="H230" s="27">
        <f>_xlfn.IFNA(VLOOKUP(A230,'McNeil 50% only'!$A$8:$D$233,4,FALSE),0)</f>
        <v>0</v>
      </c>
      <c r="I230" s="26">
        <f t="shared" si="7"/>
        <v>397203.98</v>
      </c>
      <c r="J230" s="9"/>
      <c r="K230" s="10"/>
    </row>
    <row r="231" spans="1:11" x14ac:dyDescent="0.2">
      <c r="A231" s="7" t="s">
        <v>432</v>
      </c>
      <c r="B231" s="7" t="s">
        <v>433</v>
      </c>
      <c r="D231" s="26"/>
      <c r="E231" s="26">
        <f>_xlfn.IFNA(VLOOKUP(A231,'McNeil 50% only'!$A$8:$D$233,3,FALSE),0)</f>
        <v>0</v>
      </c>
      <c r="F231" s="26">
        <f t="shared" si="6"/>
        <v>0</v>
      </c>
      <c r="G231" s="26">
        <v>307873.7</v>
      </c>
      <c r="H231" s="27">
        <f>_xlfn.IFNA(VLOOKUP(A231,'McNeil 50% only'!$A$8:$D$233,4,FALSE),0)</f>
        <v>0</v>
      </c>
      <c r="I231" s="26">
        <f t="shared" si="7"/>
        <v>307873.7</v>
      </c>
      <c r="J231" s="8"/>
      <c r="K231" s="10"/>
    </row>
    <row r="232" spans="1:11" x14ac:dyDescent="0.2">
      <c r="A232" s="7" t="s">
        <v>434</v>
      </c>
      <c r="B232" s="7" t="s">
        <v>435</v>
      </c>
      <c r="D232" s="26"/>
      <c r="E232" s="26">
        <f>_xlfn.IFNA(VLOOKUP(A232,'McNeil 50% only'!$A$8:$D$233,3,FALSE),0)</f>
        <v>0</v>
      </c>
      <c r="F232" s="26">
        <f t="shared" si="6"/>
        <v>0</v>
      </c>
      <c r="G232" s="26">
        <v>331621.90000000002</v>
      </c>
      <c r="H232" s="27">
        <f>_xlfn.IFNA(VLOOKUP(A232,'McNeil 50% only'!$A$8:$D$233,4,FALSE),0)</f>
        <v>0</v>
      </c>
      <c r="I232" s="26">
        <f t="shared" si="7"/>
        <v>331621.90000000002</v>
      </c>
      <c r="J232" s="8"/>
      <c r="K232" s="10"/>
    </row>
    <row r="233" spans="1:11" x14ac:dyDescent="0.2">
      <c r="A233" s="7" t="s">
        <v>436</v>
      </c>
      <c r="B233" s="7" t="s">
        <v>437</v>
      </c>
      <c r="D233" s="26"/>
      <c r="E233" s="26">
        <f>_xlfn.IFNA(VLOOKUP(A233,'McNeil 50% only'!$A$8:$D$233,3,FALSE),0)</f>
        <v>0</v>
      </c>
      <c r="F233" s="26">
        <f t="shared" si="6"/>
        <v>0</v>
      </c>
      <c r="G233" s="26">
        <v>207145.55</v>
      </c>
      <c r="H233" s="27">
        <f>_xlfn.IFNA(VLOOKUP(A233,'McNeil 50% only'!$A$8:$D$233,4,FALSE),0)</f>
        <v>0</v>
      </c>
      <c r="I233" s="26">
        <f t="shared" si="7"/>
        <v>207145.55</v>
      </c>
      <c r="J233" s="8"/>
      <c r="K233" s="10"/>
    </row>
    <row r="234" spans="1:11" x14ac:dyDescent="0.2">
      <c r="A234" s="7" t="s">
        <v>438</v>
      </c>
      <c r="B234" s="7" t="s">
        <v>439</v>
      </c>
      <c r="D234" s="26"/>
      <c r="E234" s="26">
        <f>_xlfn.IFNA(VLOOKUP(A234,'McNeil 50% only'!$A$8:$D$233,3,FALSE),0)</f>
        <v>0</v>
      </c>
      <c r="F234" s="26">
        <f t="shared" si="6"/>
        <v>0</v>
      </c>
      <c r="G234" s="26">
        <v>32695.75</v>
      </c>
      <c r="H234" s="27">
        <f>_xlfn.IFNA(VLOOKUP(A234,'McNeil 50% only'!$A$8:$D$233,4,FALSE),0)</f>
        <v>0</v>
      </c>
      <c r="I234" s="26">
        <f t="shared" si="7"/>
        <v>32695.75</v>
      </c>
      <c r="J234" s="8"/>
      <c r="K234" s="10"/>
    </row>
    <row r="235" spans="1:11" x14ac:dyDescent="0.2">
      <c r="A235" s="7" t="s">
        <v>440</v>
      </c>
      <c r="B235" s="7" t="s">
        <v>441</v>
      </c>
      <c r="D235" s="26"/>
      <c r="E235" s="26">
        <f>_xlfn.IFNA(VLOOKUP(A235,'McNeil 50% only'!$A$8:$D$233,3,FALSE),0)</f>
        <v>0</v>
      </c>
      <c r="F235" s="26">
        <f t="shared" si="6"/>
        <v>0</v>
      </c>
      <c r="G235" s="26">
        <v>3317189.4</v>
      </c>
      <c r="H235" s="27">
        <f>_xlfn.IFNA(VLOOKUP(A235,'McNeil 50% only'!$A$8:$D$233,4,FALSE),0)</f>
        <v>0</v>
      </c>
      <c r="I235" s="26">
        <f t="shared" si="7"/>
        <v>3317189.4</v>
      </c>
      <c r="J235" s="8"/>
      <c r="K235" s="10"/>
    </row>
    <row r="236" spans="1:11" x14ac:dyDescent="0.2">
      <c r="A236" s="7" t="s">
        <v>442</v>
      </c>
      <c r="B236" s="7" t="s">
        <v>443</v>
      </c>
      <c r="D236" s="26">
        <v>461810.73</v>
      </c>
      <c r="E236" s="26">
        <f>_xlfn.IFNA(VLOOKUP(A236,'McNeil 50% only'!$A$8:$D$233,3,FALSE),0)</f>
        <v>0</v>
      </c>
      <c r="F236" s="26">
        <f t="shared" si="6"/>
        <v>461810.73</v>
      </c>
      <c r="G236" s="26"/>
      <c r="H236" s="27">
        <f>_xlfn.IFNA(VLOOKUP(A236,'McNeil 50% only'!$A$8:$D$233,4,FALSE),0)</f>
        <v>0</v>
      </c>
      <c r="I236" s="26">
        <f t="shared" si="7"/>
        <v>0</v>
      </c>
      <c r="K236" s="10"/>
    </row>
    <row r="237" spans="1:11" x14ac:dyDescent="0.2">
      <c r="A237" s="7" t="s">
        <v>444</v>
      </c>
      <c r="B237" s="7" t="s">
        <v>445</v>
      </c>
      <c r="D237" s="26">
        <v>420902.88</v>
      </c>
      <c r="E237" s="26">
        <f>_xlfn.IFNA(VLOOKUP(A237,'McNeil 50% only'!$A$8:$D$233,3,FALSE),0)</f>
        <v>0</v>
      </c>
      <c r="F237" s="26">
        <f t="shared" si="6"/>
        <v>420902.88</v>
      </c>
      <c r="G237" s="26"/>
      <c r="H237" s="27">
        <f>_xlfn.IFNA(VLOOKUP(A237,'McNeil 50% only'!$A$8:$D$233,4,FALSE),0)</f>
        <v>0</v>
      </c>
      <c r="I237" s="26">
        <f t="shared" si="7"/>
        <v>0</v>
      </c>
      <c r="K237" s="10"/>
    </row>
    <row r="238" spans="1:11" x14ac:dyDescent="0.2">
      <c r="A238" s="7" t="s">
        <v>446</v>
      </c>
      <c r="B238" s="7" t="s">
        <v>447</v>
      </c>
      <c r="D238" s="26">
        <v>333577.46000000002</v>
      </c>
      <c r="E238" s="26">
        <f>_xlfn.IFNA(VLOOKUP(A238,'McNeil 50% only'!$A$8:$D$233,3,FALSE),0)</f>
        <v>0</v>
      </c>
      <c r="F238" s="26">
        <f t="shared" si="6"/>
        <v>333577.46000000002</v>
      </c>
      <c r="G238" s="26"/>
      <c r="H238" s="27">
        <f>_xlfn.IFNA(VLOOKUP(A238,'McNeil 50% only'!$A$8:$D$233,4,FALSE),0)</f>
        <v>0</v>
      </c>
      <c r="I238" s="26">
        <f t="shared" si="7"/>
        <v>0</v>
      </c>
      <c r="K238" s="10"/>
    </row>
    <row r="239" spans="1:11" x14ac:dyDescent="0.2">
      <c r="A239" s="7" t="s">
        <v>448</v>
      </c>
      <c r="B239" s="7" t="s">
        <v>449</v>
      </c>
      <c r="D239" s="26"/>
      <c r="E239" s="26">
        <f>_xlfn.IFNA(VLOOKUP(A239,'McNeil 50% only'!$A$8:$D$233,3,FALSE),0)</f>
        <v>0</v>
      </c>
      <c r="F239" s="26">
        <f t="shared" si="6"/>
        <v>0</v>
      </c>
      <c r="G239" s="26">
        <v>216757.51</v>
      </c>
      <c r="H239" s="27">
        <f>_xlfn.IFNA(VLOOKUP(A239,'McNeil 50% only'!$A$8:$D$233,4,FALSE),0)</f>
        <v>0</v>
      </c>
      <c r="I239" s="26">
        <f t="shared" si="7"/>
        <v>216757.51</v>
      </c>
      <c r="J239" s="8"/>
      <c r="K239" s="10"/>
    </row>
    <row r="240" spans="1:11" x14ac:dyDescent="0.2">
      <c r="A240" s="7" t="s">
        <v>450</v>
      </c>
      <c r="B240" s="7" t="s">
        <v>451</v>
      </c>
      <c r="D240" s="26"/>
      <c r="E240" s="26">
        <f>_xlfn.IFNA(VLOOKUP(A240,'McNeil 50% only'!$A$8:$D$233,3,FALSE),0)</f>
        <v>0</v>
      </c>
      <c r="F240" s="26">
        <f t="shared" si="6"/>
        <v>0</v>
      </c>
      <c r="G240" s="26">
        <v>975262.91</v>
      </c>
      <c r="H240" s="27">
        <f>_xlfn.IFNA(VLOOKUP(A240,'McNeil 50% only'!$A$8:$D$233,4,FALSE),0)</f>
        <v>0</v>
      </c>
      <c r="I240" s="26">
        <f t="shared" si="7"/>
        <v>975262.91</v>
      </c>
      <c r="J240" s="8"/>
      <c r="K240" s="10"/>
    </row>
    <row r="241" spans="1:11" x14ac:dyDescent="0.2">
      <c r="A241" s="7" t="s">
        <v>452</v>
      </c>
      <c r="B241" s="7" t="s">
        <v>453</v>
      </c>
      <c r="D241" s="26"/>
      <c r="E241" s="26">
        <f>_xlfn.IFNA(VLOOKUP(A241,'McNeil 50% only'!$A$8:$D$233,3,FALSE),0)</f>
        <v>0</v>
      </c>
      <c r="F241" s="26">
        <f t="shared" si="6"/>
        <v>0</v>
      </c>
      <c r="G241" s="26">
        <v>75836.23</v>
      </c>
      <c r="H241" s="27">
        <f>_xlfn.IFNA(VLOOKUP(A241,'McNeil 50% only'!$A$8:$D$233,4,FALSE),0)</f>
        <v>0</v>
      </c>
      <c r="I241" s="26">
        <f t="shared" si="7"/>
        <v>75836.23</v>
      </c>
      <c r="J241" s="8"/>
      <c r="K241" s="10"/>
    </row>
    <row r="242" spans="1:11" x14ac:dyDescent="0.2">
      <c r="A242" s="7" t="s">
        <v>454</v>
      </c>
      <c r="B242" s="7" t="s">
        <v>455</v>
      </c>
      <c r="D242" s="26"/>
      <c r="E242" s="26">
        <f>_xlfn.IFNA(VLOOKUP(A242,'McNeil 50% only'!$A$8:$D$233,3,FALSE),0)</f>
        <v>0</v>
      </c>
      <c r="F242" s="26">
        <f t="shared" si="6"/>
        <v>0</v>
      </c>
      <c r="G242" s="26">
        <v>131536.63</v>
      </c>
      <c r="H242" s="27">
        <f>_xlfn.IFNA(VLOOKUP(A242,'McNeil 50% only'!$A$8:$D$233,4,FALSE),0)</f>
        <v>0</v>
      </c>
      <c r="I242" s="26">
        <f t="shared" si="7"/>
        <v>131536.63</v>
      </c>
      <c r="J242" s="8"/>
      <c r="K242" s="10"/>
    </row>
    <row r="243" spans="1:11" x14ac:dyDescent="0.2">
      <c r="A243" s="7" t="s">
        <v>456</v>
      </c>
      <c r="B243" s="7" t="s">
        <v>457</v>
      </c>
      <c r="D243" s="26"/>
      <c r="E243" s="26">
        <f>_xlfn.IFNA(VLOOKUP(A243,'McNeil 50% only'!$A$8:$D$233,3,FALSE),0)</f>
        <v>0</v>
      </c>
      <c r="F243" s="26">
        <f t="shared" si="6"/>
        <v>0</v>
      </c>
      <c r="G243" s="27">
        <v>22820338</v>
      </c>
      <c r="H243" s="27">
        <f>_xlfn.IFNA(VLOOKUP(A243,'McNeil 50% only'!$A$8:$D$233,4,FALSE),0)</f>
        <v>0</v>
      </c>
      <c r="I243" s="26">
        <f t="shared" si="7"/>
        <v>22820338</v>
      </c>
      <c r="J243" s="8"/>
      <c r="K243" s="10"/>
    </row>
    <row r="244" spans="1:11" x14ac:dyDescent="0.2">
      <c r="A244" s="7" t="s">
        <v>458</v>
      </c>
      <c r="B244" s="7" t="s">
        <v>459</v>
      </c>
      <c r="D244" s="26"/>
      <c r="E244" s="26">
        <f>_xlfn.IFNA(VLOOKUP(A244,'McNeil 50% only'!$A$8:$D$233,3,FALSE),0)</f>
        <v>0</v>
      </c>
      <c r="F244" s="26">
        <f t="shared" si="6"/>
        <v>0</v>
      </c>
      <c r="G244" s="26">
        <v>815159</v>
      </c>
      <c r="H244" s="27">
        <f>_xlfn.IFNA(VLOOKUP(A244,'McNeil 50% only'!$A$8:$D$233,4,FALSE),0)</f>
        <v>0</v>
      </c>
      <c r="I244" s="26">
        <f t="shared" si="7"/>
        <v>815159</v>
      </c>
      <c r="J244" s="8"/>
      <c r="K244" s="10"/>
    </row>
    <row r="245" spans="1:11" x14ac:dyDescent="0.2">
      <c r="A245" s="7" t="s">
        <v>460</v>
      </c>
      <c r="B245" s="7" t="s">
        <v>461</v>
      </c>
      <c r="D245" s="26"/>
      <c r="E245" s="26">
        <f>_xlfn.IFNA(VLOOKUP(A245,'McNeil 50% only'!$A$8:$D$233,3,FALSE),0)</f>
        <v>0</v>
      </c>
      <c r="F245" s="26">
        <f t="shared" si="6"/>
        <v>0</v>
      </c>
      <c r="G245" s="26">
        <v>425192.31</v>
      </c>
      <c r="H245" s="27">
        <f>_xlfn.IFNA(VLOOKUP(A245,'McNeil 50% only'!$A$8:$D$233,4,FALSE),0)</f>
        <v>193277.66</v>
      </c>
      <c r="I245" s="26">
        <f t="shared" si="7"/>
        <v>618469.97</v>
      </c>
      <c r="J245" s="8"/>
      <c r="K245" s="10"/>
    </row>
    <row r="246" spans="1:11" x14ac:dyDescent="0.2">
      <c r="A246" s="7" t="s">
        <v>462</v>
      </c>
      <c r="B246" s="7" t="s">
        <v>463</v>
      </c>
      <c r="D246" s="26"/>
      <c r="E246" s="26">
        <f>_xlfn.IFNA(VLOOKUP(A246,'McNeil 50% only'!$A$8:$D$233,3,FALSE),0)</f>
        <v>0</v>
      </c>
      <c r="F246" s="26">
        <f t="shared" si="6"/>
        <v>0</v>
      </c>
      <c r="G246" s="26">
        <v>313144.46000000002</v>
      </c>
      <c r="H246" s="27">
        <f>_xlfn.IFNA(VLOOKUP(A246,'McNeil 50% only'!$A$8:$D$233,4,FALSE),0)</f>
        <v>44861.599999999999</v>
      </c>
      <c r="I246" s="26">
        <f t="shared" si="7"/>
        <v>358006.06</v>
      </c>
      <c r="J246" s="8"/>
      <c r="K246" s="10"/>
    </row>
    <row r="247" spans="1:11" x14ac:dyDescent="0.2">
      <c r="A247" s="7" t="s">
        <v>464</v>
      </c>
      <c r="B247" s="7" t="s">
        <v>465</v>
      </c>
      <c r="D247" s="26"/>
      <c r="E247" s="26">
        <f>_xlfn.IFNA(VLOOKUP(A247,'McNeil 50% only'!$A$8:$D$233,3,FALSE),0)</f>
        <v>0</v>
      </c>
      <c r="F247" s="26">
        <f t="shared" si="6"/>
        <v>0</v>
      </c>
      <c r="G247" s="26">
        <v>186.37</v>
      </c>
      <c r="H247" s="27">
        <f>_xlfn.IFNA(VLOOKUP(A247,'McNeil 50% only'!$A$8:$D$233,4,FALSE),0)</f>
        <v>0</v>
      </c>
      <c r="I247" s="26">
        <f t="shared" si="7"/>
        <v>186.37</v>
      </c>
      <c r="J247" s="8"/>
      <c r="K247" s="10"/>
    </row>
    <row r="248" spans="1:11" x14ac:dyDescent="0.2">
      <c r="A248" s="7" t="s">
        <v>466</v>
      </c>
      <c r="B248" s="7" t="s">
        <v>467</v>
      </c>
      <c r="D248" s="26"/>
      <c r="E248" s="26">
        <f>_xlfn.IFNA(VLOOKUP(A248,'McNeil 50% only'!$A$8:$D$233,3,FALSE),0)</f>
        <v>0</v>
      </c>
      <c r="F248" s="26">
        <f t="shared" si="6"/>
        <v>0</v>
      </c>
      <c r="G248" s="26">
        <v>2169776.12</v>
      </c>
      <c r="H248" s="27">
        <f>_xlfn.IFNA(VLOOKUP(A248,'McNeil 50% only'!$A$8:$D$233,4,FALSE),0)</f>
        <v>0</v>
      </c>
      <c r="I248" s="26">
        <f t="shared" si="7"/>
        <v>2169776.12</v>
      </c>
      <c r="J248" s="8"/>
      <c r="K248" s="10"/>
    </row>
    <row r="249" spans="1:11" x14ac:dyDescent="0.2">
      <c r="A249" s="7" t="s">
        <v>468</v>
      </c>
      <c r="B249" s="7" t="s">
        <v>469</v>
      </c>
      <c r="D249" s="26">
        <v>5999.73</v>
      </c>
      <c r="E249" s="26">
        <f>_xlfn.IFNA(VLOOKUP(A249,'McNeil 50% only'!$A$8:$D$233,3,FALSE),0)</f>
        <v>0</v>
      </c>
      <c r="F249" s="26">
        <f t="shared" si="6"/>
        <v>5999.73</v>
      </c>
      <c r="G249" s="26"/>
      <c r="H249" s="27">
        <f>_xlfn.IFNA(VLOOKUP(A249,'McNeil 50% only'!$A$8:$D$233,4,FALSE),0)</f>
        <v>0</v>
      </c>
      <c r="I249" s="26">
        <f t="shared" si="7"/>
        <v>0</v>
      </c>
      <c r="K249" s="10"/>
    </row>
    <row r="250" spans="1:11" x14ac:dyDescent="0.2">
      <c r="A250" s="7" t="s">
        <v>470</v>
      </c>
      <c r="B250" s="7" t="s">
        <v>471</v>
      </c>
      <c r="D250" s="26"/>
      <c r="E250" s="26">
        <f>_xlfn.IFNA(VLOOKUP(A250,'McNeil 50% only'!$A$8:$D$233,3,FALSE),0)</f>
        <v>0</v>
      </c>
      <c r="F250" s="26">
        <f t="shared" si="6"/>
        <v>0</v>
      </c>
      <c r="G250" s="26">
        <v>720083.44</v>
      </c>
      <c r="H250" s="27">
        <f>_xlfn.IFNA(VLOOKUP(A250,'McNeil 50% only'!$A$8:$D$233,4,FALSE),0)</f>
        <v>0</v>
      </c>
      <c r="I250" s="26">
        <f t="shared" si="7"/>
        <v>720083.44</v>
      </c>
      <c r="J250" s="8"/>
      <c r="K250" s="10"/>
    </row>
    <row r="251" spans="1:11" x14ac:dyDescent="0.2">
      <c r="A251" s="19" t="s">
        <v>1489</v>
      </c>
      <c r="B251" s="19" t="s">
        <v>1490</v>
      </c>
      <c r="D251" s="26"/>
      <c r="E251" s="26">
        <f>_xlfn.IFNA(VLOOKUP(A251,'McNeil 50% only'!$A$8:$D$233,3,FALSE),0)</f>
        <v>0</v>
      </c>
      <c r="F251" s="26">
        <f t="shared" si="6"/>
        <v>0</v>
      </c>
      <c r="G251" s="26"/>
      <c r="H251" s="27">
        <f>_xlfn.IFNA(VLOOKUP(A251,'McNeil 50% only'!$A$8:$D$233,4,FALSE),0)</f>
        <v>4144.6000000000004</v>
      </c>
      <c r="I251" s="26">
        <f t="shared" si="7"/>
        <v>4144.6000000000004</v>
      </c>
      <c r="J251" s="8"/>
      <c r="K251" s="10"/>
    </row>
    <row r="252" spans="1:11" x14ac:dyDescent="0.2">
      <c r="A252" s="7" t="s">
        <v>472</v>
      </c>
      <c r="B252" s="7" t="s">
        <v>473</v>
      </c>
      <c r="D252" s="26">
        <v>72794.559999999998</v>
      </c>
      <c r="E252" s="26">
        <f>_xlfn.IFNA(VLOOKUP(A252,'McNeil 50% only'!$A$8:$D$233,3,FALSE),0)</f>
        <v>0</v>
      </c>
      <c r="F252" s="26">
        <f t="shared" si="6"/>
        <v>72794.559999999998</v>
      </c>
      <c r="G252" s="26"/>
      <c r="H252" s="27">
        <f>_xlfn.IFNA(VLOOKUP(A252,'McNeil 50% only'!$A$8:$D$233,4,FALSE),0)</f>
        <v>0</v>
      </c>
      <c r="I252" s="26">
        <f t="shared" si="7"/>
        <v>0</v>
      </c>
      <c r="K252" s="10"/>
    </row>
    <row r="253" spans="1:11" x14ac:dyDescent="0.2">
      <c r="A253" s="19" t="s">
        <v>1491</v>
      </c>
      <c r="B253" s="19" t="s">
        <v>1492</v>
      </c>
      <c r="D253" s="26"/>
      <c r="E253" s="26">
        <f>_xlfn.IFNA(VLOOKUP(A253,'McNeil 50% only'!$A$8:$D$233,3,FALSE),0)</f>
        <v>0</v>
      </c>
      <c r="F253" s="26">
        <f t="shared" si="6"/>
        <v>0</v>
      </c>
      <c r="G253" s="26"/>
      <c r="H253" s="27">
        <f>_xlfn.IFNA(VLOOKUP(A253,'McNeil 50% only'!$A$8:$D$233,4,FALSE),0)</f>
        <v>109.55</v>
      </c>
      <c r="I253" s="26">
        <f t="shared" si="7"/>
        <v>109.55</v>
      </c>
      <c r="K253" s="10"/>
    </row>
    <row r="254" spans="1:11" x14ac:dyDescent="0.2">
      <c r="A254" s="7" t="s">
        <v>474</v>
      </c>
      <c r="B254" s="7" t="s">
        <v>475</v>
      </c>
      <c r="D254" s="26"/>
      <c r="E254" s="26">
        <f>_xlfn.IFNA(VLOOKUP(A254,'McNeil 50% only'!$A$8:$D$233,3,FALSE),0)</f>
        <v>0</v>
      </c>
      <c r="F254" s="26">
        <f t="shared" si="6"/>
        <v>0</v>
      </c>
      <c r="G254" s="26">
        <v>165658.12</v>
      </c>
      <c r="H254" s="27">
        <f>_xlfn.IFNA(VLOOKUP(A254,'McNeil 50% only'!$A$8:$D$233,4,FALSE),0)</f>
        <v>0</v>
      </c>
      <c r="I254" s="26">
        <f t="shared" si="7"/>
        <v>165658.12</v>
      </c>
      <c r="J254" s="8"/>
      <c r="K254" s="10"/>
    </row>
    <row r="255" spans="1:11" x14ac:dyDescent="0.2">
      <c r="A255" s="7" t="s">
        <v>476</v>
      </c>
      <c r="B255" s="7" t="s">
        <v>477</v>
      </c>
      <c r="D255" s="26"/>
      <c r="E255" s="26">
        <f>_xlfn.IFNA(VLOOKUP(A255,'McNeil 50% only'!$A$8:$D$233,3,FALSE),0)</f>
        <v>0</v>
      </c>
      <c r="F255" s="26">
        <f t="shared" si="6"/>
        <v>0</v>
      </c>
      <c r="G255" s="26">
        <v>22498.62</v>
      </c>
      <c r="H255" s="27">
        <f>_xlfn.IFNA(VLOOKUP(A255,'McNeil 50% only'!$A$8:$D$233,4,FALSE),0)</f>
        <v>0</v>
      </c>
      <c r="I255" s="26">
        <f t="shared" si="7"/>
        <v>22498.62</v>
      </c>
      <c r="J255" s="8"/>
      <c r="K255" s="10"/>
    </row>
    <row r="256" spans="1:11" x14ac:dyDescent="0.2">
      <c r="A256" s="7" t="s">
        <v>478</v>
      </c>
      <c r="B256" s="7" t="s">
        <v>479</v>
      </c>
      <c r="D256" s="26"/>
      <c r="E256" s="26">
        <f>_xlfn.IFNA(VLOOKUP(A256,'McNeil 50% only'!$A$8:$D$233,3,FALSE),0)</f>
        <v>0</v>
      </c>
      <c r="F256" s="26">
        <f t="shared" si="6"/>
        <v>0</v>
      </c>
      <c r="G256" s="26">
        <v>16843.2</v>
      </c>
      <c r="H256" s="27">
        <f>_xlfn.IFNA(VLOOKUP(A256,'McNeil 50% only'!$A$8:$D$233,4,FALSE),0)</f>
        <v>4097.38</v>
      </c>
      <c r="I256" s="26">
        <f t="shared" si="7"/>
        <v>20940.580000000002</v>
      </c>
      <c r="J256" s="8"/>
      <c r="K256" s="10"/>
    </row>
    <row r="257" spans="1:11" x14ac:dyDescent="0.2">
      <c r="A257" s="7" t="s">
        <v>480</v>
      </c>
      <c r="B257" s="7" t="s">
        <v>481</v>
      </c>
      <c r="D257" s="26"/>
      <c r="E257" s="26">
        <f>_xlfn.IFNA(VLOOKUP(A257,'McNeil 50% only'!$A$8:$D$233,3,FALSE),0)</f>
        <v>0</v>
      </c>
      <c r="F257" s="26">
        <f t="shared" si="6"/>
        <v>0</v>
      </c>
      <c r="G257" s="26">
        <v>3729.16</v>
      </c>
      <c r="H257" s="27">
        <f>_xlfn.IFNA(VLOOKUP(A257,'McNeil 50% only'!$A$8:$D$233,4,FALSE),0)</f>
        <v>0</v>
      </c>
      <c r="I257" s="26">
        <f t="shared" si="7"/>
        <v>3729.16</v>
      </c>
      <c r="J257" s="8"/>
      <c r="K257" s="10"/>
    </row>
    <row r="258" spans="1:11" x14ac:dyDescent="0.2">
      <c r="A258" s="7" t="s">
        <v>482</v>
      </c>
      <c r="B258" s="7" t="s">
        <v>483</v>
      </c>
      <c r="D258" s="26"/>
      <c r="E258" s="26">
        <f>_xlfn.IFNA(VLOOKUP(A258,'McNeil 50% only'!$A$8:$D$233,3,FALSE),0)</f>
        <v>0</v>
      </c>
      <c r="F258" s="26">
        <f t="shared" si="6"/>
        <v>0</v>
      </c>
      <c r="G258" s="26">
        <v>7400</v>
      </c>
      <c r="H258" s="27">
        <f>_xlfn.IFNA(VLOOKUP(A258,'McNeil 50% only'!$A$8:$D$233,4,FALSE),0)</f>
        <v>0</v>
      </c>
      <c r="I258" s="26">
        <f t="shared" si="7"/>
        <v>7400</v>
      </c>
      <c r="J258" s="8"/>
      <c r="K258" s="10"/>
    </row>
    <row r="259" spans="1:11" x14ac:dyDescent="0.2">
      <c r="A259" s="7" t="s">
        <v>484</v>
      </c>
      <c r="B259" s="7" t="s">
        <v>485</v>
      </c>
      <c r="D259" s="26"/>
      <c r="E259" s="26">
        <f>_xlfn.IFNA(VLOOKUP(A259,'McNeil 50% only'!$A$8:$D$233,3,FALSE),0)</f>
        <v>0</v>
      </c>
      <c r="F259" s="26">
        <f t="shared" si="6"/>
        <v>0</v>
      </c>
      <c r="G259" s="26">
        <v>10035.76</v>
      </c>
      <c r="H259" s="27">
        <f>_xlfn.IFNA(VLOOKUP(A259,'McNeil 50% only'!$A$8:$D$233,4,FALSE),0)</f>
        <v>0</v>
      </c>
      <c r="I259" s="26">
        <f t="shared" si="7"/>
        <v>10035.76</v>
      </c>
      <c r="J259" s="8"/>
      <c r="K259" s="10"/>
    </row>
    <row r="260" spans="1:11" x14ac:dyDescent="0.2">
      <c r="A260" s="7" t="s">
        <v>486</v>
      </c>
      <c r="B260" s="7" t="s">
        <v>487</v>
      </c>
      <c r="D260" s="26"/>
      <c r="E260" s="26">
        <f>_xlfn.IFNA(VLOOKUP(A260,'McNeil 50% only'!$A$8:$D$233,3,FALSE),0)</f>
        <v>0</v>
      </c>
      <c r="F260" s="26">
        <f t="shared" si="6"/>
        <v>0</v>
      </c>
      <c r="G260" s="26">
        <v>43583.34</v>
      </c>
      <c r="H260" s="27">
        <f>_xlfn.IFNA(VLOOKUP(A260,'McNeil 50% only'!$A$8:$D$233,4,FALSE),0)</f>
        <v>0</v>
      </c>
      <c r="I260" s="26">
        <f t="shared" si="7"/>
        <v>43583.34</v>
      </c>
      <c r="J260" s="8"/>
      <c r="K260" s="10"/>
    </row>
    <row r="261" spans="1:11" x14ac:dyDescent="0.2">
      <c r="A261" s="7" t="s">
        <v>488</v>
      </c>
      <c r="B261" s="7" t="s">
        <v>489</v>
      </c>
      <c r="D261" s="26"/>
      <c r="E261" s="26">
        <f>_xlfn.IFNA(VLOOKUP(A261,'McNeil 50% only'!$A$8:$D$233,3,FALSE),0)</f>
        <v>0</v>
      </c>
      <c r="F261" s="26">
        <f t="shared" si="6"/>
        <v>0</v>
      </c>
      <c r="G261" s="26">
        <v>17516.66</v>
      </c>
      <c r="H261" s="27">
        <f>_xlfn.IFNA(VLOOKUP(A261,'McNeil 50% only'!$A$8:$D$233,4,FALSE),0)</f>
        <v>0</v>
      </c>
      <c r="I261" s="26">
        <f t="shared" si="7"/>
        <v>17516.66</v>
      </c>
      <c r="J261" s="8"/>
      <c r="K261" s="10"/>
    </row>
    <row r="262" spans="1:11" x14ac:dyDescent="0.2">
      <c r="A262" s="7" t="s">
        <v>490</v>
      </c>
      <c r="B262" s="7" t="s">
        <v>491</v>
      </c>
      <c r="D262" s="26"/>
      <c r="E262" s="26">
        <f>_xlfn.IFNA(VLOOKUP(A262,'McNeil 50% only'!$A$8:$D$233,3,FALSE),0)</f>
        <v>0</v>
      </c>
      <c r="F262" s="26">
        <f t="shared" si="6"/>
        <v>0</v>
      </c>
      <c r="G262" s="26">
        <v>34941.660000000003</v>
      </c>
      <c r="H262" s="27">
        <f>_xlfn.IFNA(VLOOKUP(A262,'McNeil 50% only'!$A$8:$D$233,4,FALSE),0)</f>
        <v>0</v>
      </c>
      <c r="I262" s="26">
        <f t="shared" si="7"/>
        <v>34941.660000000003</v>
      </c>
      <c r="J262" s="8"/>
      <c r="K262" s="10"/>
    </row>
    <row r="263" spans="1:11" x14ac:dyDescent="0.2">
      <c r="A263" s="7" t="s">
        <v>492</v>
      </c>
      <c r="B263" s="7" t="s">
        <v>493</v>
      </c>
      <c r="D263" s="26"/>
      <c r="E263" s="26">
        <f>_xlfn.IFNA(VLOOKUP(A263,'McNeil 50% only'!$A$8:$D$233,3,FALSE),0)</f>
        <v>0</v>
      </c>
      <c r="F263" s="26">
        <f t="shared" si="6"/>
        <v>0</v>
      </c>
      <c r="G263" s="26">
        <v>27208.76</v>
      </c>
      <c r="H263" s="27">
        <f>_xlfn.IFNA(VLOOKUP(A263,'McNeil 50% only'!$A$8:$D$233,4,FALSE),0)</f>
        <v>0</v>
      </c>
      <c r="I263" s="26">
        <f t="shared" si="7"/>
        <v>27208.76</v>
      </c>
      <c r="J263" s="8"/>
      <c r="K263" s="10"/>
    </row>
    <row r="264" spans="1:11" x14ac:dyDescent="0.2">
      <c r="A264" s="7" t="s">
        <v>494</v>
      </c>
      <c r="B264" s="7" t="s">
        <v>495</v>
      </c>
      <c r="D264" s="26"/>
      <c r="E264" s="26">
        <f>_xlfn.IFNA(VLOOKUP(A264,'McNeil 50% only'!$A$8:$D$233,3,FALSE),0)</f>
        <v>0</v>
      </c>
      <c r="F264" s="26">
        <f t="shared" si="6"/>
        <v>0</v>
      </c>
      <c r="G264" s="26">
        <v>19508.34</v>
      </c>
      <c r="H264" s="27">
        <f>_xlfn.IFNA(VLOOKUP(A264,'McNeil 50% only'!$A$8:$D$233,4,FALSE),0)</f>
        <v>0</v>
      </c>
      <c r="I264" s="26">
        <f t="shared" si="7"/>
        <v>19508.34</v>
      </c>
      <c r="J264" s="8"/>
      <c r="K264" s="10"/>
    </row>
    <row r="265" spans="1:11" x14ac:dyDescent="0.2">
      <c r="A265" s="7" t="s">
        <v>496</v>
      </c>
      <c r="B265" s="7" t="s">
        <v>497</v>
      </c>
      <c r="D265" s="26"/>
      <c r="E265" s="26">
        <f>_xlfn.IFNA(VLOOKUP(A265,'McNeil 50% only'!$A$8:$D$233,3,FALSE),0)</f>
        <v>0</v>
      </c>
      <c r="F265" s="26">
        <f t="shared" ref="F265:F328" si="8">+D265+E265</f>
        <v>0</v>
      </c>
      <c r="G265" s="26">
        <v>20833.34</v>
      </c>
      <c r="H265" s="27">
        <f>_xlfn.IFNA(VLOOKUP(A265,'McNeil 50% only'!$A$8:$D$233,4,FALSE),0)</f>
        <v>0</v>
      </c>
      <c r="I265" s="26">
        <f t="shared" ref="I265:I328" si="9">+G265+H265</f>
        <v>20833.34</v>
      </c>
      <c r="J265" s="8"/>
      <c r="K265" s="10"/>
    </row>
    <row r="266" spans="1:11" x14ac:dyDescent="0.2">
      <c r="A266" s="7" t="s">
        <v>498</v>
      </c>
      <c r="B266" s="7" t="s">
        <v>499</v>
      </c>
      <c r="D266" s="26"/>
      <c r="E266" s="26">
        <f>_xlfn.IFNA(VLOOKUP(A266,'McNeil 50% only'!$A$8:$D$233,3,FALSE),0)</f>
        <v>0</v>
      </c>
      <c r="F266" s="26">
        <f t="shared" si="8"/>
        <v>0</v>
      </c>
      <c r="G266" s="26">
        <v>19741.66</v>
      </c>
      <c r="H266" s="27">
        <f>_xlfn.IFNA(VLOOKUP(A266,'McNeil 50% only'!$A$8:$D$233,4,FALSE),0)</f>
        <v>0</v>
      </c>
      <c r="I266" s="26">
        <f t="shared" si="9"/>
        <v>19741.66</v>
      </c>
      <c r="J266" s="8"/>
      <c r="K266" s="10"/>
    </row>
    <row r="267" spans="1:11" x14ac:dyDescent="0.2">
      <c r="A267" s="7" t="s">
        <v>500</v>
      </c>
      <c r="B267" s="7" t="s">
        <v>501</v>
      </c>
      <c r="D267" s="26"/>
      <c r="E267" s="26">
        <f>_xlfn.IFNA(VLOOKUP(A267,'McNeil 50% only'!$A$8:$D$233,3,FALSE),0)</f>
        <v>0</v>
      </c>
      <c r="F267" s="26">
        <f t="shared" si="8"/>
        <v>0</v>
      </c>
      <c r="G267" s="26">
        <v>29902.22</v>
      </c>
      <c r="H267" s="27">
        <f>_xlfn.IFNA(VLOOKUP(A267,'McNeil 50% only'!$A$8:$D$233,4,FALSE),0)</f>
        <v>0</v>
      </c>
      <c r="I267" s="26">
        <f t="shared" si="9"/>
        <v>29902.22</v>
      </c>
      <c r="J267" s="8"/>
      <c r="K267" s="10"/>
    </row>
    <row r="268" spans="1:11" x14ac:dyDescent="0.2">
      <c r="A268" s="7" t="s">
        <v>502</v>
      </c>
      <c r="B268" s="7" t="s">
        <v>503</v>
      </c>
      <c r="D268" s="26"/>
      <c r="E268" s="26">
        <f>_xlfn.IFNA(VLOOKUP(A268,'McNeil 50% only'!$A$8:$D$233,3,FALSE),0)</f>
        <v>0</v>
      </c>
      <c r="F268" s="26">
        <f t="shared" si="8"/>
        <v>0</v>
      </c>
      <c r="G268" s="26">
        <v>15433.34</v>
      </c>
      <c r="H268" s="27">
        <f>_xlfn.IFNA(VLOOKUP(A268,'McNeil 50% only'!$A$8:$D$233,4,FALSE),0)</f>
        <v>0</v>
      </c>
      <c r="I268" s="26">
        <f t="shared" si="9"/>
        <v>15433.34</v>
      </c>
      <c r="J268" s="8"/>
      <c r="K268" s="10"/>
    </row>
    <row r="269" spans="1:11" x14ac:dyDescent="0.2">
      <c r="A269" s="7" t="s">
        <v>504</v>
      </c>
      <c r="B269" s="7" t="s">
        <v>505</v>
      </c>
      <c r="D269" s="26"/>
      <c r="E269" s="26">
        <f>_xlfn.IFNA(VLOOKUP(A269,'McNeil 50% only'!$A$8:$D$233,3,FALSE),0)</f>
        <v>0</v>
      </c>
      <c r="F269" s="26">
        <f t="shared" si="8"/>
        <v>0</v>
      </c>
      <c r="G269" s="26">
        <v>23375</v>
      </c>
      <c r="H269" s="27">
        <f>_xlfn.IFNA(VLOOKUP(A269,'McNeil 50% only'!$A$8:$D$233,4,FALSE),0)</f>
        <v>0</v>
      </c>
      <c r="I269" s="26">
        <f t="shared" si="9"/>
        <v>23375</v>
      </c>
      <c r="J269" s="8"/>
      <c r="K269" s="10"/>
    </row>
    <row r="270" spans="1:11" x14ac:dyDescent="0.2">
      <c r="A270" s="7" t="s">
        <v>506</v>
      </c>
      <c r="B270" s="7" t="s">
        <v>507</v>
      </c>
      <c r="D270" s="26"/>
      <c r="E270" s="26">
        <f>_xlfn.IFNA(VLOOKUP(A270,'McNeil 50% only'!$A$8:$D$233,3,FALSE),0)</f>
        <v>0</v>
      </c>
      <c r="F270" s="26">
        <f t="shared" si="8"/>
        <v>0</v>
      </c>
      <c r="G270" s="26">
        <v>21416.66</v>
      </c>
      <c r="H270" s="27">
        <f>_xlfn.IFNA(VLOOKUP(A270,'McNeil 50% only'!$A$8:$D$233,4,FALSE),0)</f>
        <v>0</v>
      </c>
      <c r="I270" s="26">
        <f t="shared" si="9"/>
        <v>21416.66</v>
      </c>
      <c r="J270" s="8"/>
      <c r="K270" s="10"/>
    </row>
    <row r="271" spans="1:11" x14ac:dyDescent="0.2">
      <c r="A271" s="7" t="s">
        <v>508</v>
      </c>
      <c r="B271" s="7" t="s">
        <v>509</v>
      </c>
      <c r="D271" s="26"/>
      <c r="E271" s="26">
        <f>_xlfn.IFNA(VLOOKUP(A271,'McNeil 50% only'!$A$8:$D$233,3,FALSE),0)</f>
        <v>0</v>
      </c>
      <c r="F271" s="26">
        <f t="shared" si="8"/>
        <v>0</v>
      </c>
      <c r="G271" s="26">
        <v>25183.34</v>
      </c>
      <c r="H271" s="27">
        <f>_xlfn.IFNA(VLOOKUP(A271,'McNeil 50% only'!$A$8:$D$233,4,FALSE),0)</f>
        <v>0</v>
      </c>
      <c r="I271" s="26">
        <f t="shared" si="9"/>
        <v>25183.34</v>
      </c>
      <c r="J271" s="8"/>
      <c r="K271" s="10"/>
    </row>
    <row r="272" spans="1:11" x14ac:dyDescent="0.2">
      <c r="A272" s="7" t="s">
        <v>510</v>
      </c>
      <c r="B272" s="7" t="s">
        <v>511</v>
      </c>
      <c r="D272" s="26"/>
      <c r="E272" s="26">
        <f>_xlfn.IFNA(VLOOKUP(A272,'McNeil 50% only'!$A$8:$D$233,3,FALSE),0)</f>
        <v>0</v>
      </c>
      <c r="F272" s="26">
        <f t="shared" si="8"/>
        <v>0</v>
      </c>
      <c r="G272" s="26">
        <v>148578.13</v>
      </c>
      <c r="H272" s="27">
        <f>_xlfn.IFNA(VLOOKUP(A272,'McNeil 50% only'!$A$8:$D$233,4,FALSE),0)</f>
        <v>0</v>
      </c>
      <c r="I272" s="26">
        <f t="shared" si="9"/>
        <v>148578.13</v>
      </c>
      <c r="J272" s="8"/>
      <c r="K272" s="10"/>
    </row>
    <row r="273" spans="1:11" x14ac:dyDescent="0.2">
      <c r="A273" s="7" t="s">
        <v>512</v>
      </c>
      <c r="B273" s="7" t="s">
        <v>513</v>
      </c>
      <c r="D273" s="26"/>
      <c r="E273" s="26">
        <f>_xlfn.IFNA(VLOOKUP(A273,'McNeil 50% only'!$A$8:$D$233,3,FALSE),0)</f>
        <v>0</v>
      </c>
      <c r="F273" s="26">
        <f t="shared" si="8"/>
        <v>0</v>
      </c>
      <c r="G273" s="26">
        <v>13300</v>
      </c>
      <c r="H273" s="27">
        <f>_xlfn.IFNA(VLOOKUP(A273,'McNeil 50% only'!$A$8:$D$233,4,FALSE),0)</f>
        <v>0</v>
      </c>
      <c r="I273" s="26">
        <f t="shared" si="9"/>
        <v>13300</v>
      </c>
      <c r="J273" s="8"/>
      <c r="K273" s="10"/>
    </row>
    <row r="274" spans="1:11" x14ac:dyDescent="0.2">
      <c r="A274" s="7" t="s">
        <v>514</v>
      </c>
      <c r="B274" s="7" t="s">
        <v>515</v>
      </c>
      <c r="D274" s="26"/>
      <c r="E274" s="26">
        <f>_xlfn.IFNA(VLOOKUP(A274,'McNeil 50% only'!$A$8:$D$233,3,FALSE),0)</f>
        <v>0</v>
      </c>
      <c r="F274" s="26">
        <f t="shared" si="8"/>
        <v>0</v>
      </c>
      <c r="G274" s="26">
        <v>82000</v>
      </c>
      <c r="H274" s="27">
        <f>_xlfn.IFNA(VLOOKUP(A274,'McNeil 50% only'!$A$8:$D$233,4,FALSE),0)</f>
        <v>0</v>
      </c>
      <c r="I274" s="26">
        <f t="shared" si="9"/>
        <v>82000</v>
      </c>
      <c r="J274" s="8"/>
      <c r="K274" s="10"/>
    </row>
    <row r="275" spans="1:11" x14ac:dyDescent="0.2">
      <c r="A275" s="7" t="s">
        <v>516</v>
      </c>
      <c r="B275" s="7" t="s">
        <v>517</v>
      </c>
      <c r="D275" s="26"/>
      <c r="E275" s="26">
        <f>_xlfn.IFNA(VLOOKUP(A275,'McNeil 50% only'!$A$8:$D$233,3,FALSE),0)</f>
        <v>0</v>
      </c>
      <c r="F275" s="26">
        <f t="shared" si="8"/>
        <v>0</v>
      </c>
      <c r="G275" s="26">
        <v>64136.25</v>
      </c>
      <c r="H275" s="27">
        <f>_xlfn.IFNA(VLOOKUP(A275,'McNeil 50% only'!$A$8:$D$233,4,FALSE),0)</f>
        <v>0</v>
      </c>
      <c r="I275" s="26">
        <f t="shared" si="9"/>
        <v>64136.25</v>
      </c>
      <c r="J275" s="8"/>
      <c r="K275" s="10"/>
    </row>
    <row r="276" spans="1:11" x14ac:dyDescent="0.2">
      <c r="A276" s="7" t="s">
        <v>518</v>
      </c>
      <c r="B276" s="7" t="s">
        <v>519</v>
      </c>
      <c r="D276" s="26"/>
      <c r="E276" s="26">
        <f>_xlfn.IFNA(VLOOKUP(A276,'McNeil 50% only'!$A$8:$D$233,3,FALSE),0)</f>
        <v>0</v>
      </c>
      <c r="F276" s="26">
        <f t="shared" si="8"/>
        <v>0</v>
      </c>
      <c r="G276" s="26">
        <v>451125</v>
      </c>
      <c r="H276" s="27">
        <f>_xlfn.IFNA(VLOOKUP(A276,'McNeil 50% only'!$A$8:$D$233,4,FALSE),0)</f>
        <v>0</v>
      </c>
      <c r="I276" s="26">
        <f t="shared" si="9"/>
        <v>451125</v>
      </c>
      <c r="J276" s="8"/>
      <c r="K276" s="10"/>
    </row>
    <row r="277" spans="1:11" x14ac:dyDescent="0.2">
      <c r="A277" s="7" t="s">
        <v>520</v>
      </c>
      <c r="B277" s="7" t="s">
        <v>521</v>
      </c>
      <c r="D277" s="26"/>
      <c r="E277" s="26">
        <f>_xlfn.IFNA(VLOOKUP(A277,'McNeil 50% only'!$A$8:$D$233,3,FALSE),0)</f>
        <v>0</v>
      </c>
      <c r="F277" s="26">
        <f t="shared" si="8"/>
        <v>0</v>
      </c>
      <c r="G277" s="26">
        <v>7200.83</v>
      </c>
      <c r="H277" s="27">
        <f>_xlfn.IFNA(VLOOKUP(A277,'McNeil 50% only'!$A$8:$D$233,4,FALSE),0)</f>
        <v>0</v>
      </c>
      <c r="I277" s="26">
        <f t="shared" si="9"/>
        <v>7200.83</v>
      </c>
      <c r="J277" s="8"/>
      <c r="K277" s="10"/>
    </row>
    <row r="278" spans="1:11" x14ac:dyDescent="0.2">
      <c r="A278" s="7" t="s">
        <v>522</v>
      </c>
      <c r="B278" s="7" t="s">
        <v>523</v>
      </c>
      <c r="D278" s="26"/>
      <c r="E278" s="26">
        <f>_xlfn.IFNA(VLOOKUP(A278,'McNeil 50% only'!$A$8:$D$233,3,FALSE),0)</f>
        <v>0</v>
      </c>
      <c r="F278" s="26">
        <f t="shared" si="8"/>
        <v>0</v>
      </c>
      <c r="G278" s="26">
        <v>152914.26</v>
      </c>
      <c r="H278" s="27">
        <f>_xlfn.IFNA(VLOOKUP(A278,'McNeil 50% only'!$A$8:$D$233,4,FALSE),0)</f>
        <v>0</v>
      </c>
      <c r="I278" s="26">
        <f t="shared" si="9"/>
        <v>152914.26</v>
      </c>
      <c r="J278" s="8"/>
      <c r="K278" s="10"/>
    </row>
    <row r="279" spans="1:11" x14ac:dyDescent="0.2">
      <c r="A279" s="7" t="s">
        <v>524</v>
      </c>
      <c r="B279" s="7" t="s">
        <v>525</v>
      </c>
      <c r="D279" s="26">
        <v>1930.21</v>
      </c>
      <c r="E279" s="26">
        <f>_xlfn.IFNA(VLOOKUP(A279,'McNeil 50% only'!$A$8:$D$233,3,FALSE),0)</f>
        <v>0</v>
      </c>
      <c r="F279" s="26">
        <f t="shared" si="8"/>
        <v>1930.21</v>
      </c>
      <c r="G279" s="26"/>
      <c r="H279" s="27">
        <f>_xlfn.IFNA(VLOOKUP(A279,'McNeil 50% only'!$A$8:$D$233,4,FALSE),0)</f>
        <v>0</v>
      </c>
      <c r="I279" s="26">
        <f t="shared" si="9"/>
        <v>0</v>
      </c>
      <c r="K279" s="10"/>
    </row>
    <row r="280" spans="1:11" x14ac:dyDescent="0.2">
      <c r="A280" s="7" t="s">
        <v>526</v>
      </c>
      <c r="B280" s="7" t="s">
        <v>527</v>
      </c>
      <c r="D280" s="26"/>
      <c r="E280" s="26">
        <f>_xlfn.IFNA(VLOOKUP(A280,'McNeil 50% only'!$A$8:$D$233,3,FALSE),0)</f>
        <v>0</v>
      </c>
      <c r="F280" s="26">
        <f t="shared" si="8"/>
        <v>0</v>
      </c>
      <c r="G280" s="26">
        <v>70248.06</v>
      </c>
      <c r="H280" s="27">
        <f>_xlfn.IFNA(VLOOKUP(A280,'McNeil 50% only'!$A$8:$D$233,4,FALSE),0)</f>
        <v>0</v>
      </c>
      <c r="I280" s="26">
        <f t="shared" si="9"/>
        <v>70248.06</v>
      </c>
      <c r="J280" s="8"/>
      <c r="K280" s="10"/>
    </row>
    <row r="281" spans="1:11" x14ac:dyDescent="0.2">
      <c r="A281" s="7" t="s">
        <v>528</v>
      </c>
      <c r="B281" s="7" t="s">
        <v>529</v>
      </c>
      <c r="D281" s="26">
        <v>2670.26</v>
      </c>
      <c r="E281" s="26">
        <f>_xlfn.IFNA(VLOOKUP(A281,'McNeil 50% only'!$A$8:$D$233,3,FALSE),0)</f>
        <v>0</v>
      </c>
      <c r="F281" s="26">
        <f t="shared" si="8"/>
        <v>2670.26</v>
      </c>
      <c r="G281" s="26"/>
      <c r="H281" s="27">
        <f>_xlfn.IFNA(VLOOKUP(A281,'McNeil 50% only'!$A$8:$D$233,4,FALSE),0)</f>
        <v>0</v>
      </c>
      <c r="I281" s="26">
        <f t="shared" si="9"/>
        <v>0</v>
      </c>
      <c r="K281" s="10"/>
    </row>
    <row r="282" spans="1:11" x14ac:dyDescent="0.2">
      <c r="A282" s="7" t="s">
        <v>530</v>
      </c>
      <c r="B282" s="7" t="s">
        <v>531</v>
      </c>
      <c r="D282" s="26"/>
      <c r="E282" s="26">
        <f>_xlfn.IFNA(VLOOKUP(A282,'McNeil 50% only'!$A$8:$D$233,3,FALSE),0)</f>
        <v>0</v>
      </c>
      <c r="F282" s="26">
        <f t="shared" si="8"/>
        <v>0</v>
      </c>
      <c r="G282" s="26">
        <v>460.83</v>
      </c>
      <c r="H282" s="27">
        <f>_xlfn.IFNA(VLOOKUP(A282,'McNeil 50% only'!$A$8:$D$233,4,FALSE),0)</f>
        <v>0</v>
      </c>
      <c r="I282" s="26">
        <f t="shared" si="9"/>
        <v>460.83</v>
      </c>
      <c r="J282" s="8"/>
      <c r="K282" s="10"/>
    </row>
    <row r="283" spans="1:11" x14ac:dyDescent="0.2">
      <c r="A283" s="7" t="s">
        <v>532</v>
      </c>
      <c r="B283" s="7" t="s">
        <v>533</v>
      </c>
      <c r="D283" s="26"/>
      <c r="E283" s="26">
        <f>_xlfn.IFNA(VLOOKUP(A283,'McNeil 50% only'!$A$8:$D$233,3,FALSE),0)</f>
        <v>0</v>
      </c>
      <c r="F283" s="26">
        <f t="shared" si="8"/>
        <v>0</v>
      </c>
      <c r="G283" s="26">
        <v>190009</v>
      </c>
      <c r="H283" s="27">
        <f>_xlfn.IFNA(VLOOKUP(A283,'McNeil 50% only'!$A$8:$D$233,4,FALSE),0)</f>
        <v>0</v>
      </c>
      <c r="I283" s="26">
        <f t="shared" si="9"/>
        <v>190009</v>
      </c>
      <c r="J283" s="8"/>
      <c r="K283" s="10"/>
    </row>
    <row r="284" spans="1:11" x14ac:dyDescent="0.2">
      <c r="A284" s="7" t="s">
        <v>534</v>
      </c>
      <c r="B284" s="7" t="s">
        <v>535</v>
      </c>
      <c r="D284" s="26"/>
      <c r="E284" s="26">
        <f>_xlfn.IFNA(VLOOKUP(A284,'McNeil 50% only'!$A$8:$D$233,3,FALSE),0)</f>
        <v>0</v>
      </c>
      <c r="F284" s="26">
        <f t="shared" si="8"/>
        <v>0</v>
      </c>
      <c r="G284" s="26">
        <v>11587.7</v>
      </c>
      <c r="H284" s="27">
        <f>_xlfn.IFNA(VLOOKUP(A284,'McNeil 50% only'!$A$8:$D$233,4,FALSE),0)</f>
        <v>0</v>
      </c>
      <c r="I284" s="26">
        <f t="shared" si="9"/>
        <v>11587.7</v>
      </c>
      <c r="J284" s="8"/>
      <c r="K284" s="10"/>
    </row>
    <row r="285" spans="1:11" x14ac:dyDescent="0.2">
      <c r="A285" s="7" t="s">
        <v>536</v>
      </c>
      <c r="B285" s="7" t="s">
        <v>537</v>
      </c>
      <c r="D285" s="26">
        <v>445.05</v>
      </c>
      <c r="E285" s="26">
        <f>_xlfn.IFNA(VLOOKUP(A285,'McNeil 50% only'!$A$8:$D$233,3,FALSE),0)</f>
        <v>0</v>
      </c>
      <c r="F285" s="26">
        <f t="shared" si="8"/>
        <v>445.05</v>
      </c>
      <c r="G285" s="26"/>
      <c r="H285" s="27">
        <f>_xlfn.IFNA(VLOOKUP(A285,'McNeil 50% only'!$A$8:$D$233,4,FALSE),0)</f>
        <v>0</v>
      </c>
      <c r="I285" s="26">
        <f t="shared" si="9"/>
        <v>0</v>
      </c>
      <c r="K285" s="10"/>
    </row>
    <row r="286" spans="1:11" x14ac:dyDescent="0.2">
      <c r="A286" s="7" t="s">
        <v>538</v>
      </c>
      <c r="B286" s="7" t="s">
        <v>539</v>
      </c>
      <c r="D286" s="26"/>
      <c r="E286" s="26">
        <f>_xlfn.IFNA(VLOOKUP(A286,'McNeil 50% only'!$A$8:$D$233,3,FALSE),0)</f>
        <v>0</v>
      </c>
      <c r="F286" s="26">
        <f t="shared" si="8"/>
        <v>0</v>
      </c>
      <c r="G286" s="26">
        <v>19448.740000000002</v>
      </c>
      <c r="H286" s="27">
        <f>_xlfn.IFNA(VLOOKUP(A286,'McNeil 50% only'!$A$8:$D$233,4,FALSE),0)</f>
        <v>0</v>
      </c>
      <c r="I286" s="26">
        <f t="shared" si="9"/>
        <v>19448.740000000002</v>
      </c>
      <c r="J286" s="8"/>
      <c r="K286" s="10"/>
    </row>
    <row r="287" spans="1:11" x14ac:dyDescent="0.2">
      <c r="A287" s="7" t="s">
        <v>540</v>
      </c>
      <c r="B287" s="7" t="s">
        <v>541</v>
      </c>
      <c r="D287" s="26"/>
      <c r="E287" s="26">
        <f>_xlfn.IFNA(VLOOKUP(A287,'McNeil 50% only'!$A$8:$D$233,3,FALSE),0)</f>
        <v>0</v>
      </c>
      <c r="F287" s="26">
        <f t="shared" si="8"/>
        <v>0</v>
      </c>
      <c r="G287" s="26">
        <v>220172.55</v>
      </c>
      <c r="H287" s="27">
        <f>_xlfn.IFNA(VLOOKUP(A287,'McNeil 50% only'!$A$8:$D$233,4,FALSE),0)</f>
        <v>53560.55</v>
      </c>
      <c r="I287" s="26">
        <f t="shared" si="9"/>
        <v>273733.09999999998</v>
      </c>
      <c r="J287" s="8"/>
      <c r="K287" s="10"/>
    </row>
    <row r="288" spans="1:11" x14ac:dyDescent="0.2">
      <c r="A288" s="7" t="s">
        <v>542</v>
      </c>
      <c r="B288" s="7" t="s">
        <v>543</v>
      </c>
      <c r="D288" s="26"/>
      <c r="E288" s="26">
        <f>_xlfn.IFNA(VLOOKUP(A288,'McNeil 50% only'!$A$8:$D$233,3,FALSE),0)</f>
        <v>0</v>
      </c>
      <c r="F288" s="26">
        <f t="shared" si="8"/>
        <v>0</v>
      </c>
      <c r="G288" s="26">
        <v>28836.880000000001</v>
      </c>
      <c r="H288" s="27">
        <f>_xlfn.IFNA(VLOOKUP(A288,'McNeil 50% only'!$A$8:$D$233,4,FALSE),0)</f>
        <v>6968.59</v>
      </c>
      <c r="I288" s="26">
        <f t="shared" si="9"/>
        <v>35805.47</v>
      </c>
      <c r="J288" s="8"/>
      <c r="K288" s="10"/>
    </row>
    <row r="289" spans="1:11" x14ac:dyDescent="0.2">
      <c r="A289" s="7" t="s">
        <v>544</v>
      </c>
      <c r="B289" s="7" t="s">
        <v>545</v>
      </c>
      <c r="D289" s="26"/>
      <c r="E289" s="26">
        <f>_xlfn.IFNA(VLOOKUP(A289,'McNeil 50% only'!$A$8:$D$233,3,FALSE),0)</f>
        <v>0</v>
      </c>
      <c r="F289" s="26">
        <f t="shared" si="8"/>
        <v>0</v>
      </c>
      <c r="G289" s="26">
        <v>46106.36</v>
      </c>
      <c r="H289" s="27">
        <f>_xlfn.IFNA(VLOOKUP(A289,'McNeil 50% only'!$A$8:$D$233,4,FALSE),0)</f>
        <v>21943.23</v>
      </c>
      <c r="I289" s="26">
        <f t="shared" si="9"/>
        <v>68049.59</v>
      </c>
      <c r="J289" s="8"/>
      <c r="K289" s="10"/>
    </row>
    <row r="290" spans="1:11" x14ac:dyDescent="0.2">
      <c r="A290" s="7" t="s">
        <v>546</v>
      </c>
      <c r="B290" s="7" t="s">
        <v>547</v>
      </c>
      <c r="D290" s="26"/>
      <c r="E290" s="26">
        <f>_xlfn.IFNA(VLOOKUP(A290,'McNeil 50% only'!$A$8:$D$233,3,FALSE),0)</f>
        <v>0</v>
      </c>
      <c r="F290" s="26">
        <f t="shared" si="8"/>
        <v>0</v>
      </c>
      <c r="G290" s="26">
        <v>462.09</v>
      </c>
      <c r="H290" s="27">
        <f>_xlfn.IFNA(VLOOKUP(A290,'McNeil 50% only'!$A$8:$D$233,4,FALSE),0)</f>
        <v>185.52</v>
      </c>
      <c r="I290" s="26">
        <f t="shared" si="9"/>
        <v>647.61</v>
      </c>
      <c r="J290" s="8"/>
      <c r="K290" s="10"/>
    </row>
    <row r="291" spans="1:11" x14ac:dyDescent="0.2">
      <c r="A291" s="7" t="s">
        <v>548</v>
      </c>
      <c r="B291" s="7" t="s">
        <v>549</v>
      </c>
      <c r="D291" s="26"/>
      <c r="E291" s="26">
        <f>_xlfn.IFNA(VLOOKUP(A291,'McNeil 50% only'!$A$8:$D$233,3,FALSE),0)</f>
        <v>0</v>
      </c>
      <c r="F291" s="26">
        <f t="shared" si="8"/>
        <v>0</v>
      </c>
      <c r="G291" s="26">
        <v>543833.17000000004</v>
      </c>
      <c r="H291" s="27">
        <f>_xlfn.IFNA(VLOOKUP(A291,'McNeil 50% only'!$A$8:$D$233,4,FALSE),0)</f>
        <v>0</v>
      </c>
      <c r="I291" s="26">
        <f t="shared" si="9"/>
        <v>543833.17000000004</v>
      </c>
      <c r="J291" s="8"/>
      <c r="K291" s="10"/>
    </row>
    <row r="292" spans="1:11" x14ac:dyDescent="0.2">
      <c r="A292" s="7" t="s">
        <v>550</v>
      </c>
      <c r="B292" s="7" t="s">
        <v>551</v>
      </c>
      <c r="D292" s="26"/>
      <c r="E292" s="26">
        <f>_xlfn.IFNA(VLOOKUP(A292,'McNeil 50% only'!$A$8:$D$233,3,FALSE),0)</f>
        <v>0</v>
      </c>
      <c r="F292" s="26">
        <f t="shared" si="8"/>
        <v>0</v>
      </c>
      <c r="G292" s="26">
        <v>600</v>
      </c>
      <c r="H292" s="27">
        <f>_xlfn.IFNA(VLOOKUP(A292,'McNeil 50% only'!$A$8:$D$233,4,FALSE),0)</f>
        <v>0</v>
      </c>
      <c r="I292" s="26">
        <f t="shared" si="9"/>
        <v>600</v>
      </c>
      <c r="J292" s="8"/>
      <c r="K292" s="10"/>
    </row>
    <row r="293" spans="1:11" x14ac:dyDescent="0.2">
      <c r="A293" s="7" t="s">
        <v>552</v>
      </c>
      <c r="B293" s="7" t="s">
        <v>553</v>
      </c>
      <c r="D293" s="26"/>
      <c r="E293" s="26">
        <f>_xlfn.IFNA(VLOOKUP(A293,'McNeil 50% only'!$A$8:$D$233,3,FALSE),0)</f>
        <v>0</v>
      </c>
      <c r="F293" s="26">
        <f t="shared" si="8"/>
        <v>0</v>
      </c>
      <c r="G293" s="26">
        <v>10</v>
      </c>
      <c r="H293" s="27">
        <f>_xlfn.IFNA(VLOOKUP(A293,'McNeil 50% only'!$A$8:$D$233,4,FALSE),0)</f>
        <v>0</v>
      </c>
      <c r="I293" s="26">
        <f t="shared" si="9"/>
        <v>10</v>
      </c>
      <c r="J293" s="8"/>
      <c r="K293" s="10"/>
    </row>
    <row r="294" spans="1:11" x14ac:dyDescent="0.2">
      <c r="A294" s="7" t="s">
        <v>554</v>
      </c>
      <c r="B294" s="7" t="s">
        <v>555</v>
      </c>
      <c r="D294" s="26">
        <v>3939.82</v>
      </c>
      <c r="E294" s="26">
        <f>_xlfn.IFNA(VLOOKUP(A294,'McNeil 50% only'!$A$8:$D$233,3,FALSE),0)</f>
        <v>0</v>
      </c>
      <c r="F294" s="26">
        <f t="shared" si="8"/>
        <v>3939.82</v>
      </c>
      <c r="G294" s="26"/>
      <c r="H294" s="27">
        <f>_xlfn.IFNA(VLOOKUP(A294,'McNeil 50% only'!$A$8:$D$233,4,FALSE),0)</f>
        <v>0</v>
      </c>
      <c r="I294" s="26">
        <f t="shared" si="9"/>
        <v>0</v>
      </c>
      <c r="K294" s="10"/>
    </row>
    <row r="295" spans="1:11" x14ac:dyDescent="0.2">
      <c r="A295" s="7" t="s">
        <v>556</v>
      </c>
      <c r="B295" s="7" t="s">
        <v>557</v>
      </c>
      <c r="D295" s="26"/>
      <c r="E295" s="26">
        <f>_xlfn.IFNA(VLOOKUP(A295,'McNeil 50% only'!$A$8:$D$233,3,FALSE),0)</f>
        <v>0</v>
      </c>
      <c r="F295" s="26">
        <f t="shared" si="8"/>
        <v>0</v>
      </c>
      <c r="G295" s="26">
        <v>457.74</v>
      </c>
      <c r="H295" s="27">
        <f>_xlfn.IFNA(VLOOKUP(A295,'McNeil 50% only'!$A$8:$D$233,4,FALSE),0)</f>
        <v>0</v>
      </c>
      <c r="I295" s="26">
        <f t="shared" si="9"/>
        <v>457.74</v>
      </c>
      <c r="J295" s="8"/>
      <c r="K295" s="10"/>
    </row>
    <row r="296" spans="1:11" x14ac:dyDescent="0.2">
      <c r="A296" s="7" t="s">
        <v>558</v>
      </c>
      <c r="B296" s="7" t="s">
        <v>559</v>
      </c>
      <c r="D296" s="26"/>
      <c r="E296" s="26">
        <f>_xlfn.IFNA(VLOOKUP(A296,'McNeil 50% only'!$A$8:$D$233,3,FALSE),0)</f>
        <v>0</v>
      </c>
      <c r="F296" s="26">
        <f t="shared" si="8"/>
        <v>0</v>
      </c>
      <c r="G296" s="26">
        <v>6</v>
      </c>
      <c r="H296" s="27">
        <f>_xlfn.IFNA(VLOOKUP(A296,'McNeil 50% only'!$A$8:$D$233,4,FALSE),0)</f>
        <v>0</v>
      </c>
      <c r="I296" s="26">
        <f t="shared" si="9"/>
        <v>6</v>
      </c>
      <c r="J296" s="8"/>
      <c r="K296" s="10"/>
    </row>
    <row r="297" spans="1:11" x14ac:dyDescent="0.2">
      <c r="A297" s="7" t="s">
        <v>560</v>
      </c>
      <c r="B297" s="7" t="s">
        <v>561</v>
      </c>
      <c r="D297" s="26"/>
      <c r="E297" s="26">
        <f>_xlfn.IFNA(VLOOKUP(A297,'McNeil 50% only'!$A$8:$D$233,3,FALSE),0)</f>
        <v>0</v>
      </c>
      <c r="F297" s="26">
        <f t="shared" si="8"/>
        <v>0</v>
      </c>
      <c r="G297" s="26">
        <v>465596.22</v>
      </c>
      <c r="H297" s="27">
        <f>_xlfn.IFNA(VLOOKUP(A297,'McNeil 50% only'!$A$8:$D$233,4,FALSE),0)</f>
        <v>0</v>
      </c>
      <c r="I297" s="26">
        <f t="shared" si="9"/>
        <v>465596.22</v>
      </c>
      <c r="J297" s="8"/>
      <c r="K297" s="10"/>
    </row>
    <row r="298" spans="1:11" x14ac:dyDescent="0.2">
      <c r="A298" s="7" t="s">
        <v>562</v>
      </c>
      <c r="B298" s="7" t="s">
        <v>563</v>
      </c>
      <c r="D298" s="26"/>
      <c r="E298" s="26">
        <f>_xlfn.IFNA(VLOOKUP(A298,'McNeil 50% only'!$A$8:$D$233,3,FALSE),0)</f>
        <v>0</v>
      </c>
      <c r="F298" s="26">
        <f t="shared" si="8"/>
        <v>0</v>
      </c>
      <c r="G298" s="26">
        <v>6000</v>
      </c>
      <c r="H298" s="27">
        <f>_xlfn.IFNA(VLOOKUP(A298,'McNeil 50% only'!$A$8:$D$233,4,FALSE),0)</f>
        <v>0</v>
      </c>
      <c r="I298" s="26">
        <f t="shared" si="9"/>
        <v>6000</v>
      </c>
      <c r="J298" s="8"/>
      <c r="K298" s="10"/>
    </row>
    <row r="299" spans="1:11" x14ac:dyDescent="0.2">
      <c r="A299" s="7" t="s">
        <v>564</v>
      </c>
      <c r="B299" s="7" t="s">
        <v>565</v>
      </c>
      <c r="D299" s="26"/>
      <c r="E299" s="26">
        <f>_xlfn.IFNA(VLOOKUP(A299,'McNeil 50% only'!$A$8:$D$233,3,FALSE),0)</f>
        <v>0</v>
      </c>
      <c r="F299" s="26">
        <f t="shared" si="8"/>
        <v>0</v>
      </c>
      <c r="G299" s="26">
        <v>12222</v>
      </c>
      <c r="H299" s="27">
        <f>_xlfn.IFNA(VLOOKUP(A299,'McNeil 50% only'!$A$8:$D$233,4,FALSE),0)</f>
        <v>0</v>
      </c>
      <c r="I299" s="26">
        <f t="shared" si="9"/>
        <v>12222</v>
      </c>
      <c r="J299" s="8"/>
      <c r="K299" s="10"/>
    </row>
    <row r="300" spans="1:11" x14ac:dyDescent="0.2">
      <c r="A300" s="7" t="s">
        <v>566</v>
      </c>
      <c r="B300" s="7" t="s">
        <v>567</v>
      </c>
      <c r="D300" s="26">
        <v>1000</v>
      </c>
      <c r="E300" s="26">
        <f>_xlfn.IFNA(VLOOKUP(A300,'McNeil 50% only'!$A$8:$D$233,3,FALSE),0)</f>
        <v>0</v>
      </c>
      <c r="F300" s="26">
        <f t="shared" si="8"/>
        <v>1000</v>
      </c>
      <c r="G300" s="26"/>
      <c r="H300" s="27">
        <f>_xlfn.IFNA(VLOOKUP(A300,'McNeil 50% only'!$A$8:$D$233,4,FALSE),0)</f>
        <v>0</v>
      </c>
      <c r="I300" s="26">
        <f t="shared" si="9"/>
        <v>0</v>
      </c>
      <c r="K300" s="10"/>
    </row>
    <row r="301" spans="1:11" x14ac:dyDescent="0.2">
      <c r="A301" s="7" t="s">
        <v>568</v>
      </c>
      <c r="B301" s="7" t="s">
        <v>569</v>
      </c>
      <c r="D301" s="26"/>
      <c r="E301" s="26">
        <f>_xlfn.IFNA(VLOOKUP(A301,'McNeil 50% only'!$A$8:$D$233,3,FALSE),0)</f>
        <v>0</v>
      </c>
      <c r="F301" s="26">
        <f t="shared" si="8"/>
        <v>0</v>
      </c>
      <c r="G301" s="26">
        <v>2500</v>
      </c>
      <c r="H301" s="27">
        <f>_xlfn.IFNA(VLOOKUP(A301,'McNeil 50% only'!$A$8:$D$233,4,FALSE),0)</f>
        <v>0</v>
      </c>
      <c r="I301" s="26">
        <f t="shared" si="9"/>
        <v>2500</v>
      </c>
      <c r="J301" s="8"/>
      <c r="K301" s="10"/>
    </row>
    <row r="302" spans="1:11" x14ac:dyDescent="0.2">
      <c r="A302" s="7" t="s">
        <v>570</v>
      </c>
      <c r="B302" s="7" t="s">
        <v>571</v>
      </c>
      <c r="D302" s="26"/>
      <c r="E302" s="26">
        <f>_xlfn.IFNA(VLOOKUP(A302,'McNeil 50% only'!$A$8:$D$233,3,FALSE),0)</f>
        <v>0</v>
      </c>
      <c r="F302" s="26">
        <f t="shared" si="8"/>
        <v>0</v>
      </c>
      <c r="G302" s="26">
        <v>2500</v>
      </c>
      <c r="H302" s="27">
        <f>_xlfn.IFNA(VLOOKUP(A302,'McNeil 50% only'!$A$8:$D$233,4,FALSE),0)</f>
        <v>0</v>
      </c>
      <c r="I302" s="26">
        <f t="shared" si="9"/>
        <v>2500</v>
      </c>
      <c r="J302" s="8"/>
      <c r="K302" s="10"/>
    </row>
    <row r="303" spans="1:11" x14ac:dyDescent="0.2">
      <c r="A303" s="7" t="s">
        <v>572</v>
      </c>
      <c r="B303" s="7" t="s">
        <v>573</v>
      </c>
      <c r="D303" s="26">
        <v>3474.86</v>
      </c>
      <c r="E303" s="26">
        <f>_xlfn.IFNA(VLOOKUP(A303,'McNeil 50% only'!$A$8:$D$233,3,FALSE),0)</f>
        <v>0</v>
      </c>
      <c r="F303" s="26">
        <f t="shared" si="8"/>
        <v>3474.86</v>
      </c>
      <c r="G303" s="26"/>
      <c r="H303" s="27">
        <f>_xlfn.IFNA(VLOOKUP(A303,'McNeil 50% only'!$A$8:$D$233,4,FALSE),0)</f>
        <v>0</v>
      </c>
      <c r="I303" s="26">
        <f t="shared" si="9"/>
        <v>0</v>
      </c>
      <c r="K303" s="10"/>
    </row>
    <row r="304" spans="1:11" x14ac:dyDescent="0.2">
      <c r="A304" s="7" t="s">
        <v>574</v>
      </c>
      <c r="B304" s="7" t="s">
        <v>575</v>
      </c>
      <c r="D304" s="26"/>
      <c r="E304" s="26">
        <f>_xlfn.IFNA(VLOOKUP(A304,'McNeil 50% only'!$A$8:$D$233,3,FALSE),0)</f>
        <v>0</v>
      </c>
      <c r="F304" s="26">
        <f t="shared" si="8"/>
        <v>0</v>
      </c>
      <c r="G304" s="26">
        <v>164593.46</v>
      </c>
      <c r="H304" s="27">
        <f>_xlfn.IFNA(VLOOKUP(A304,'McNeil 50% only'!$A$8:$D$233,4,FALSE),0)</f>
        <v>0</v>
      </c>
      <c r="I304" s="26">
        <f t="shared" si="9"/>
        <v>164593.46</v>
      </c>
      <c r="J304" s="8"/>
      <c r="K304" s="10"/>
    </row>
    <row r="305" spans="1:11" x14ac:dyDescent="0.2">
      <c r="A305" s="7" t="s">
        <v>576</v>
      </c>
      <c r="B305" s="7" t="s">
        <v>577</v>
      </c>
      <c r="D305" s="26"/>
      <c r="E305" s="26">
        <f>_xlfn.IFNA(VLOOKUP(A305,'McNeil 50% only'!$A$8:$D$233,3,FALSE),0)</f>
        <v>0</v>
      </c>
      <c r="F305" s="26">
        <f t="shared" si="8"/>
        <v>0</v>
      </c>
      <c r="G305" s="27">
        <v>698083</v>
      </c>
      <c r="H305" s="27">
        <f>_xlfn.IFNA(VLOOKUP(A305,'McNeil 50% only'!$A$8:$D$233,4,FALSE),0)</f>
        <v>0</v>
      </c>
      <c r="I305" s="26">
        <f t="shared" si="9"/>
        <v>698083</v>
      </c>
      <c r="J305" s="8"/>
      <c r="K305" s="10"/>
    </row>
    <row r="306" spans="1:11" x14ac:dyDescent="0.2">
      <c r="A306" s="7" t="s">
        <v>578</v>
      </c>
      <c r="B306" s="7" t="s">
        <v>579</v>
      </c>
      <c r="D306" s="26"/>
      <c r="E306" s="26">
        <f>_xlfn.IFNA(VLOOKUP(A306,'McNeil 50% only'!$A$8:$D$233,3,FALSE),0)</f>
        <v>0</v>
      </c>
      <c r="F306" s="26">
        <f t="shared" si="8"/>
        <v>0</v>
      </c>
      <c r="G306" s="26">
        <v>551792</v>
      </c>
      <c r="H306" s="27">
        <f>_xlfn.IFNA(VLOOKUP(A306,'McNeil 50% only'!$A$8:$D$233,4,FALSE),0)</f>
        <v>0</v>
      </c>
      <c r="I306" s="26">
        <f t="shared" si="9"/>
        <v>551792</v>
      </c>
      <c r="J306" s="8"/>
      <c r="K306" s="10"/>
    </row>
    <row r="307" spans="1:11" x14ac:dyDescent="0.2">
      <c r="A307" s="7" t="s">
        <v>580</v>
      </c>
      <c r="B307" s="7" t="s">
        <v>581</v>
      </c>
      <c r="D307" s="26">
        <v>58.5</v>
      </c>
      <c r="E307" s="26">
        <f>_xlfn.IFNA(VLOOKUP(A307,'McNeil 50% only'!$A$8:$D$233,3,FALSE),0)</f>
        <v>0</v>
      </c>
      <c r="F307" s="26">
        <f t="shared" si="8"/>
        <v>58.5</v>
      </c>
      <c r="G307" s="26"/>
      <c r="H307" s="27">
        <f>_xlfn.IFNA(VLOOKUP(A307,'McNeil 50% only'!$A$8:$D$233,4,FALSE),0)</f>
        <v>0</v>
      </c>
      <c r="I307" s="26">
        <f t="shared" si="9"/>
        <v>0</v>
      </c>
      <c r="K307" s="10"/>
    </row>
    <row r="308" spans="1:11" x14ac:dyDescent="0.2">
      <c r="A308" s="19" t="s">
        <v>1494</v>
      </c>
      <c r="B308" s="19" t="s">
        <v>1495</v>
      </c>
      <c r="D308" s="26"/>
      <c r="E308" s="26">
        <f>_xlfn.IFNA(VLOOKUP(A308,'McNeil 50% only'!$A$8:$D$233,3,FALSE),0)</f>
        <v>0</v>
      </c>
      <c r="F308" s="26">
        <f t="shared" si="8"/>
        <v>0</v>
      </c>
      <c r="G308" s="26"/>
      <c r="H308" s="27">
        <f>_xlfn.IFNA(VLOOKUP(A308,'McNeil 50% only'!$A$8:$D$233,4,FALSE),0)</f>
        <v>430373461.36000001</v>
      </c>
      <c r="I308" s="26">
        <f t="shared" si="9"/>
        <v>430373461.36000001</v>
      </c>
      <c r="K308" s="10"/>
    </row>
    <row r="309" spans="1:11" x14ac:dyDescent="0.2">
      <c r="A309" s="7" t="s">
        <v>582</v>
      </c>
      <c r="B309" s="7" t="s">
        <v>583</v>
      </c>
      <c r="D309" s="26"/>
      <c r="E309" s="26">
        <f>_xlfn.IFNA(VLOOKUP(A309,'McNeil 50% only'!$A$8:$D$233,3,FALSE),0)</f>
        <v>0</v>
      </c>
      <c r="F309" s="26">
        <f t="shared" si="8"/>
        <v>0</v>
      </c>
      <c r="G309" s="26">
        <v>20822372.620000001</v>
      </c>
      <c r="H309" s="27">
        <f>_xlfn.IFNA(VLOOKUP(A309,'McNeil 50% only'!$A$8:$D$233,4,FALSE),0)</f>
        <v>0</v>
      </c>
      <c r="I309" s="26">
        <f t="shared" si="9"/>
        <v>20822372.620000001</v>
      </c>
      <c r="J309" s="8"/>
      <c r="K309" s="10"/>
    </row>
    <row r="310" spans="1:11" x14ac:dyDescent="0.2">
      <c r="A310" s="7" t="s">
        <v>584</v>
      </c>
      <c r="B310" s="7" t="s">
        <v>585</v>
      </c>
      <c r="D310" s="26"/>
      <c r="E310" s="26">
        <f>_xlfn.IFNA(VLOOKUP(A310,'McNeil 50% only'!$A$8:$D$233,3,FALSE),0)</f>
        <v>0</v>
      </c>
      <c r="F310" s="26">
        <f t="shared" si="8"/>
        <v>0</v>
      </c>
      <c r="G310" s="26">
        <v>89045766.040000007</v>
      </c>
      <c r="H310" s="27">
        <f>_xlfn.IFNA(VLOOKUP(A310,'McNeil 50% only'!$A$8:$D$233,4,FALSE),0)</f>
        <v>0</v>
      </c>
      <c r="I310" s="26">
        <f t="shared" si="9"/>
        <v>89045766.040000007</v>
      </c>
      <c r="J310" s="8"/>
      <c r="K310" s="10"/>
    </row>
    <row r="311" spans="1:11" x14ac:dyDescent="0.2">
      <c r="A311" s="7" t="s">
        <v>586</v>
      </c>
      <c r="B311" s="7" t="s">
        <v>587</v>
      </c>
      <c r="D311" s="26"/>
      <c r="E311" s="26">
        <f>_xlfn.IFNA(VLOOKUP(A311,'McNeil 50% only'!$A$8:$D$233,3,FALSE),0)</f>
        <v>0</v>
      </c>
      <c r="F311" s="26">
        <f t="shared" si="8"/>
        <v>0</v>
      </c>
      <c r="G311" s="26">
        <v>651330.75</v>
      </c>
      <c r="H311" s="27">
        <f>_xlfn.IFNA(VLOOKUP(A311,'McNeil 50% only'!$A$8:$D$233,4,FALSE),0)</f>
        <v>0</v>
      </c>
      <c r="I311" s="26">
        <f t="shared" si="9"/>
        <v>651330.75</v>
      </c>
      <c r="J311" s="8"/>
      <c r="K311" s="10"/>
    </row>
    <row r="312" spans="1:11" x14ac:dyDescent="0.2">
      <c r="A312" s="19" t="s">
        <v>1496</v>
      </c>
      <c r="B312" s="19" t="s">
        <v>1497</v>
      </c>
      <c r="D312" s="26"/>
      <c r="E312" s="26">
        <f>_xlfn.IFNA(VLOOKUP(A312,'McNeil 50% only'!$A$8:$D$233,3,FALSE),0)</f>
        <v>0</v>
      </c>
      <c r="F312" s="26">
        <f t="shared" si="8"/>
        <v>0</v>
      </c>
      <c r="G312" s="26"/>
      <c r="H312" s="27">
        <f>_xlfn.IFNA(VLOOKUP(A312,'McNeil 50% only'!$A$8:$D$233,4,FALSE),0)</f>
        <v>1778751.29</v>
      </c>
      <c r="I312" s="26">
        <f t="shared" si="9"/>
        <v>1778751.29</v>
      </c>
      <c r="J312" s="8"/>
      <c r="K312" s="10"/>
    </row>
    <row r="313" spans="1:11" x14ac:dyDescent="0.2">
      <c r="A313" s="7" t="s">
        <v>588</v>
      </c>
      <c r="B313" s="7" t="s">
        <v>589</v>
      </c>
      <c r="D313" s="26">
        <v>640</v>
      </c>
      <c r="E313" s="26">
        <f>_xlfn.IFNA(VLOOKUP(A313,'McNeil 50% only'!$A$8:$D$233,3,FALSE),0)</f>
        <v>0</v>
      </c>
      <c r="F313" s="26">
        <f t="shared" si="8"/>
        <v>640</v>
      </c>
      <c r="G313" s="26"/>
      <c r="H313" s="27">
        <f>_xlfn.IFNA(VLOOKUP(A313,'McNeil 50% only'!$A$8:$D$233,4,FALSE),0)</f>
        <v>0</v>
      </c>
      <c r="I313" s="26">
        <f t="shared" si="9"/>
        <v>0</v>
      </c>
      <c r="K313" s="10"/>
    </row>
    <row r="314" spans="1:11" x14ac:dyDescent="0.2">
      <c r="A314" s="7" t="s">
        <v>590</v>
      </c>
      <c r="B314" s="7" t="s">
        <v>591</v>
      </c>
      <c r="D314" s="26">
        <v>1300586.18</v>
      </c>
      <c r="E314" s="26">
        <f>_xlfn.IFNA(VLOOKUP(A314,'McNeil 50% only'!$A$8:$D$233,3,FALSE),0)</f>
        <v>4616.4399999999996</v>
      </c>
      <c r="F314" s="26">
        <f t="shared" si="8"/>
        <v>1305202.6199999999</v>
      </c>
      <c r="G314" s="26"/>
      <c r="H314" s="27">
        <f>_xlfn.IFNA(VLOOKUP(A314,'McNeil 50% only'!$A$8:$D$233,4,FALSE),0)</f>
        <v>0</v>
      </c>
      <c r="I314" s="26">
        <f t="shared" si="9"/>
        <v>0</v>
      </c>
      <c r="K314" s="10"/>
    </row>
    <row r="315" spans="1:11" x14ac:dyDescent="0.2">
      <c r="A315" s="19" t="s">
        <v>1499</v>
      </c>
      <c r="B315" s="19" t="s">
        <v>1500</v>
      </c>
      <c r="D315" s="26"/>
      <c r="E315" s="26">
        <f>_xlfn.IFNA(VLOOKUP(A315,'McNeil 50% only'!$A$8:$D$233,3,FALSE),0)</f>
        <v>344776.47</v>
      </c>
      <c r="F315" s="26">
        <f t="shared" si="8"/>
        <v>344776.47</v>
      </c>
      <c r="G315" s="26"/>
      <c r="H315" s="27">
        <f>_xlfn.IFNA(VLOOKUP(A315,'McNeil 50% only'!$A$8:$D$233,4,FALSE),0)</f>
        <v>0</v>
      </c>
      <c r="I315" s="26">
        <f t="shared" si="9"/>
        <v>0</v>
      </c>
      <c r="K315" s="10"/>
    </row>
    <row r="316" spans="1:11" x14ac:dyDescent="0.2">
      <c r="A316" s="19" t="s">
        <v>1501</v>
      </c>
      <c r="B316" s="19" t="s">
        <v>1502</v>
      </c>
      <c r="D316" s="26"/>
      <c r="E316" s="26">
        <f>_xlfn.IFNA(VLOOKUP(A316,'McNeil 50% only'!$A$8:$D$233,3,FALSE),0)</f>
        <v>22345</v>
      </c>
      <c r="F316" s="26">
        <f t="shared" si="8"/>
        <v>22345</v>
      </c>
      <c r="G316" s="26"/>
      <c r="H316" s="27">
        <f>_xlfn.IFNA(VLOOKUP(A316,'McNeil 50% only'!$A$8:$D$233,4,FALSE),0)</f>
        <v>0</v>
      </c>
      <c r="I316" s="26">
        <f t="shared" si="9"/>
        <v>0</v>
      </c>
      <c r="K316" s="10"/>
    </row>
    <row r="317" spans="1:11" x14ac:dyDescent="0.2">
      <c r="A317" s="7" t="s">
        <v>592</v>
      </c>
      <c r="B317" s="7" t="s">
        <v>593</v>
      </c>
      <c r="D317" s="26">
        <v>46540.73</v>
      </c>
      <c r="E317" s="26">
        <f>_xlfn.IFNA(VLOOKUP(A317,'McNeil 50% only'!$A$8:$D$233,3,FALSE),0)</f>
        <v>4992</v>
      </c>
      <c r="F317" s="26">
        <f t="shared" si="8"/>
        <v>51532.73</v>
      </c>
      <c r="G317" s="26"/>
      <c r="H317" s="27">
        <f>_xlfn.IFNA(VLOOKUP(A317,'McNeil 50% only'!$A$8:$D$233,4,FALSE),0)</f>
        <v>0</v>
      </c>
      <c r="I317" s="26">
        <f t="shared" si="9"/>
        <v>0</v>
      </c>
      <c r="K317" s="10"/>
    </row>
    <row r="318" spans="1:11" x14ac:dyDescent="0.2">
      <c r="A318" s="7" t="s">
        <v>594</v>
      </c>
      <c r="B318" s="7" t="s">
        <v>595</v>
      </c>
      <c r="D318" s="26">
        <v>825.3</v>
      </c>
      <c r="E318" s="26">
        <f>_xlfn.IFNA(VLOOKUP(A318,'McNeil 50% only'!$A$8:$D$233,3,FALSE),0)</f>
        <v>2500</v>
      </c>
      <c r="F318" s="26">
        <f t="shared" si="8"/>
        <v>3325.3</v>
      </c>
      <c r="G318" s="26"/>
      <c r="H318" s="27">
        <f>_xlfn.IFNA(VLOOKUP(A318,'McNeil 50% only'!$A$8:$D$233,4,FALSE),0)</f>
        <v>0</v>
      </c>
      <c r="I318" s="26">
        <f t="shared" si="9"/>
        <v>0</v>
      </c>
      <c r="K318" s="10"/>
    </row>
    <row r="319" spans="1:11" x14ac:dyDescent="0.2">
      <c r="A319" s="7" t="s">
        <v>596</v>
      </c>
      <c r="B319" s="7" t="s">
        <v>597</v>
      </c>
      <c r="D319" s="26">
        <v>8860</v>
      </c>
      <c r="E319" s="26">
        <f>_xlfn.IFNA(VLOOKUP(A319,'McNeil 50% only'!$A$8:$D$233,3,FALSE),0)</f>
        <v>4248.5</v>
      </c>
      <c r="F319" s="26">
        <f t="shared" si="8"/>
        <v>13108.5</v>
      </c>
      <c r="G319" s="26"/>
      <c r="H319" s="27">
        <f>_xlfn.IFNA(VLOOKUP(A319,'McNeil 50% only'!$A$8:$D$233,4,FALSE),0)</f>
        <v>0</v>
      </c>
      <c r="I319" s="26">
        <f t="shared" si="9"/>
        <v>0</v>
      </c>
      <c r="K319" s="10"/>
    </row>
    <row r="320" spans="1:11" x14ac:dyDescent="0.2">
      <c r="A320" s="7" t="s">
        <v>598</v>
      </c>
      <c r="B320" s="7" t="s">
        <v>599</v>
      </c>
      <c r="D320" s="26">
        <v>3551867.95</v>
      </c>
      <c r="E320" s="26">
        <f>_xlfn.IFNA(VLOOKUP(A320,'McNeil 50% only'!$A$8:$D$233,3,FALSE),0)</f>
        <v>0</v>
      </c>
      <c r="F320" s="26">
        <f t="shared" si="8"/>
        <v>3551867.95</v>
      </c>
      <c r="G320" s="26"/>
      <c r="H320" s="27">
        <f>_xlfn.IFNA(VLOOKUP(A320,'McNeil 50% only'!$A$8:$D$233,4,FALSE),0)</f>
        <v>0</v>
      </c>
      <c r="I320" s="26">
        <f t="shared" si="9"/>
        <v>0</v>
      </c>
      <c r="K320" s="10"/>
    </row>
    <row r="321" spans="1:11" x14ac:dyDescent="0.2">
      <c r="A321" s="7" t="s">
        <v>600</v>
      </c>
      <c r="B321" s="7" t="s">
        <v>601</v>
      </c>
      <c r="D321" s="26">
        <v>873685.62</v>
      </c>
      <c r="E321" s="26">
        <f>_xlfn.IFNA(VLOOKUP(A321,'McNeil 50% only'!$A$8:$D$233,3,FALSE),0)</f>
        <v>0</v>
      </c>
      <c r="F321" s="26">
        <f t="shared" si="8"/>
        <v>873685.62</v>
      </c>
      <c r="G321" s="26"/>
      <c r="H321" s="27">
        <f>_xlfn.IFNA(VLOOKUP(A321,'McNeil 50% only'!$A$8:$D$233,4,FALSE),0)</f>
        <v>0</v>
      </c>
      <c r="I321" s="26">
        <f t="shared" si="9"/>
        <v>0</v>
      </c>
      <c r="K321" s="10"/>
    </row>
    <row r="322" spans="1:11" x14ac:dyDescent="0.2">
      <c r="A322" s="7" t="s">
        <v>602</v>
      </c>
      <c r="B322" s="7" t="s">
        <v>603</v>
      </c>
      <c r="D322" s="26">
        <v>2447436.0299999998</v>
      </c>
      <c r="E322" s="26">
        <f>_xlfn.IFNA(VLOOKUP(A322,'McNeil 50% only'!$A$8:$D$233,3,FALSE),0)</f>
        <v>0</v>
      </c>
      <c r="F322" s="26">
        <f t="shared" si="8"/>
        <v>2447436.0299999998</v>
      </c>
      <c r="G322" s="26"/>
      <c r="H322" s="27">
        <f>_xlfn.IFNA(VLOOKUP(A322,'McNeil 50% only'!$A$8:$D$233,4,FALSE),0)</f>
        <v>0</v>
      </c>
      <c r="I322" s="26">
        <f t="shared" si="9"/>
        <v>0</v>
      </c>
      <c r="K322" s="10"/>
    </row>
    <row r="323" spans="1:11" x14ac:dyDescent="0.2">
      <c r="A323" s="19" t="s">
        <v>1506</v>
      </c>
      <c r="B323" s="19" t="s">
        <v>1507</v>
      </c>
      <c r="D323" s="26"/>
      <c r="E323" s="26">
        <f>_xlfn.IFNA(VLOOKUP(A323,'McNeil 50% only'!$A$8:$D$233,3,FALSE),0)</f>
        <v>137299.5</v>
      </c>
      <c r="F323" s="26">
        <f t="shared" si="8"/>
        <v>137299.5</v>
      </c>
      <c r="G323" s="26"/>
      <c r="H323" s="27">
        <f>_xlfn.IFNA(VLOOKUP(A323,'McNeil 50% only'!$A$8:$D$233,4,FALSE),0)</f>
        <v>0</v>
      </c>
      <c r="I323" s="26">
        <f t="shared" si="9"/>
        <v>0</v>
      </c>
      <c r="K323" s="10"/>
    </row>
    <row r="324" spans="1:11" x14ac:dyDescent="0.2">
      <c r="A324" s="19" t="s">
        <v>1508</v>
      </c>
      <c r="B324" s="19" t="s">
        <v>1509</v>
      </c>
      <c r="D324" s="26"/>
      <c r="E324" s="26">
        <f>_xlfn.IFNA(VLOOKUP(A324,'McNeil 50% only'!$A$8:$D$233,3,FALSE),0)</f>
        <v>1000</v>
      </c>
      <c r="F324" s="26">
        <f t="shared" si="8"/>
        <v>1000</v>
      </c>
      <c r="G324" s="26"/>
      <c r="H324" s="27">
        <f>_xlfn.IFNA(VLOOKUP(A324,'McNeil 50% only'!$A$8:$D$233,4,FALSE),0)</f>
        <v>0</v>
      </c>
      <c r="I324" s="26">
        <f t="shared" si="9"/>
        <v>0</v>
      </c>
      <c r="K324" s="10"/>
    </row>
    <row r="325" spans="1:11" x14ac:dyDescent="0.2">
      <c r="A325" s="19" t="s">
        <v>1510</v>
      </c>
      <c r="B325" s="19" t="s">
        <v>1511</v>
      </c>
      <c r="D325" s="26"/>
      <c r="E325" s="26">
        <f>_xlfn.IFNA(VLOOKUP(A325,'McNeil 50% only'!$A$8:$D$233,3,FALSE),0)</f>
        <v>9495628.75</v>
      </c>
      <c r="F325" s="26">
        <f t="shared" si="8"/>
        <v>9495628.75</v>
      </c>
      <c r="G325" s="26"/>
      <c r="H325" s="27">
        <f>_xlfn.IFNA(VLOOKUP(A325,'McNeil 50% only'!$A$8:$D$233,4,FALSE),0)</f>
        <v>0</v>
      </c>
      <c r="I325" s="26">
        <f t="shared" si="9"/>
        <v>0</v>
      </c>
      <c r="K325" s="10"/>
    </row>
    <row r="326" spans="1:11" x14ac:dyDescent="0.2">
      <c r="A326" s="19" t="s">
        <v>1512</v>
      </c>
      <c r="B326" s="19" t="s">
        <v>1513</v>
      </c>
      <c r="D326" s="26"/>
      <c r="E326" s="26">
        <f>_xlfn.IFNA(VLOOKUP(A326,'McNeil 50% only'!$A$8:$D$233,3,FALSE),0)</f>
        <v>29390.98</v>
      </c>
      <c r="F326" s="26">
        <f t="shared" si="8"/>
        <v>29390.98</v>
      </c>
      <c r="G326" s="26"/>
      <c r="H326" s="27">
        <f>_xlfn.IFNA(VLOOKUP(A326,'McNeil 50% only'!$A$8:$D$233,4,FALSE),0)</f>
        <v>0</v>
      </c>
      <c r="I326" s="26">
        <f t="shared" si="9"/>
        <v>0</v>
      </c>
      <c r="K326" s="10"/>
    </row>
    <row r="327" spans="1:11" x14ac:dyDescent="0.2">
      <c r="A327" s="19" t="s">
        <v>1514</v>
      </c>
      <c r="B327" s="19" t="s">
        <v>1515</v>
      </c>
      <c r="D327" s="26"/>
      <c r="E327" s="26">
        <f>_xlfn.IFNA(VLOOKUP(A327,'McNeil 50% only'!$A$8:$D$233,3,FALSE),0)</f>
        <v>66154.69</v>
      </c>
      <c r="F327" s="26">
        <f t="shared" si="8"/>
        <v>66154.69</v>
      </c>
      <c r="G327" s="26"/>
      <c r="H327" s="27">
        <f>_xlfn.IFNA(VLOOKUP(A327,'McNeil 50% only'!$A$8:$D$233,4,FALSE),0)</f>
        <v>0</v>
      </c>
      <c r="I327" s="26">
        <f t="shared" si="9"/>
        <v>0</v>
      </c>
      <c r="K327" s="10"/>
    </row>
    <row r="328" spans="1:11" x14ac:dyDescent="0.2">
      <c r="A328" s="19" t="s">
        <v>1516</v>
      </c>
      <c r="B328" s="19" t="s">
        <v>1517</v>
      </c>
      <c r="D328" s="26"/>
      <c r="E328" s="26">
        <f>_xlfn.IFNA(VLOOKUP(A328,'McNeil 50% only'!$A$8:$D$233,3,FALSE),0)</f>
        <v>651331.68999999994</v>
      </c>
      <c r="F328" s="26">
        <f t="shared" si="8"/>
        <v>651331.68999999994</v>
      </c>
      <c r="G328" s="26"/>
      <c r="H328" s="27">
        <f>_xlfn.IFNA(VLOOKUP(A328,'McNeil 50% only'!$A$8:$D$233,4,FALSE),0)</f>
        <v>0</v>
      </c>
      <c r="I328" s="26">
        <f t="shared" si="9"/>
        <v>0</v>
      </c>
      <c r="K328" s="10"/>
    </row>
    <row r="329" spans="1:11" x14ac:dyDescent="0.2">
      <c r="A329" s="19" t="s">
        <v>1518</v>
      </c>
      <c r="B329" s="19" t="s">
        <v>1519</v>
      </c>
      <c r="D329" s="26"/>
      <c r="E329" s="26">
        <f>_xlfn.IFNA(VLOOKUP(A329,'McNeil 50% only'!$A$8:$D$233,3,FALSE),0)</f>
        <v>1533117.83</v>
      </c>
      <c r="F329" s="26">
        <f t="shared" ref="F329:F392" si="10">+D329+E329</f>
        <v>1533117.83</v>
      </c>
      <c r="G329" s="26"/>
      <c r="H329" s="27">
        <f>_xlfn.IFNA(VLOOKUP(A329,'McNeil 50% only'!$A$8:$D$233,4,FALSE),0)</f>
        <v>0</v>
      </c>
      <c r="I329" s="26">
        <f t="shared" ref="I329:I392" si="11">+G329+H329</f>
        <v>0</v>
      </c>
      <c r="K329" s="10"/>
    </row>
    <row r="330" spans="1:11" x14ac:dyDescent="0.2">
      <c r="A330" s="19" t="s">
        <v>1520</v>
      </c>
      <c r="B330" s="19" t="s">
        <v>1521</v>
      </c>
      <c r="D330" s="26"/>
      <c r="E330" s="26">
        <f>_xlfn.IFNA(VLOOKUP(A330,'McNeil 50% only'!$A$8:$D$233,3,FALSE),0)</f>
        <v>24467185.760000002</v>
      </c>
      <c r="F330" s="26">
        <f t="shared" si="10"/>
        <v>24467185.760000002</v>
      </c>
      <c r="G330" s="26"/>
      <c r="H330" s="27">
        <f>_xlfn.IFNA(VLOOKUP(A330,'McNeil 50% only'!$A$8:$D$233,4,FALSE),0)</f>
        <v>0</v>
      </c>
      <c r="I330" s="26">
        <f t="shared" si="11"/>
        <v>0</v>
      </c>
      <c r="K330" s="10"/>
    </row>
    <row r="331" spans="1:11" x14ac:dyDescent="0.2">
      <c r="A331" s="19" t="s">
        <v>1522</v>
      </c>
      <c r="B331" s="19" t="s">
        <v>1523</v>
      </c>
      <c r="D331" s="26"/>
      <c r="E331" s="26">
        <f>_xlfn.IFNA(VLOOKUP(A331,'McNeil 50% only'!$A$8:$D$233,3,FALSE),0)</f>
        <v>3052592.53</v>
      </c>
      <c r="F331" s="26">
        <f t="shared" si="10"/>
        <v>3052592.53</v>
      </c>
      <c r="G331" s="26"/>
      <c r="H331" s="27">
        <f>_xlfn.IFNA(VLOOKUP(A331,'McNeil 50% only'!$A$8:$D$233,4,FALSE),0)</f>
        <v>0</v>
      </c>
      <c r="I331" s="26">
        <f t="shared" si="11"/>
        <v>0</v>
      </c>
      <c r="K331" s="10"/>
    </row>
    <row r="332" spans="1:11" x14ac:dyDescent="0.2">
      <c r="A332" s="19" t="s">
        <v>1524</v>
      </c>
      <c r="B332" s="19" t="s">
        <v>1525</v>
      </c>
      <c r="D332" s="26"/>
      <c r="E332" s="26">
        <f>_xlfn.IFNA(VLOOKUP(A332,'McNeil 50% only'!$A$8:$D$233,3,FALSE),0)</f>
        <v>980560.49</v>
      </c>
      <c r="F332" s="26">
        <f t="shared" si="10"/>
        <v>980560.49</v>
      </c>
      <c r="G332" s="26"/>
      <c r="H332" s="27">
        <f>_xlfn.IFNA(VLOOKUP(A332,'McNeil 50% only'!$A$8:$D$233,4,FALSE),0)</f>
        <v>0</v>
      </c>
      <c r="I332" s="26">
        <f t="shared" si="11"/>
        <v>0</v>
      </c>
      <c r="K332" s="10"/>
    </row>
    <row r="333" spans="1:11" x14ac:dyDescent="0.2">
      <c r="A333" s="19" t="s">
        <v>1526</v>
      </c>
      <c r="B333" s="19" t="s">
        <v>1527</v>
      </c>
      <c r="D333" s="26"/>
      <c r="E333" s="26">
        <f>_xlfn.IFNA(VLOOKUP(A333,'McNeil 50% only'!$A$8:$D$233,3,FALSE),0)</f>
        <v>251415.67999999999</v>
      </c>
      <c r="F333" s="26">
        <f t="shared" si="10"/>
        <v>251415.67999999999</v>
      </c>
      <c r="G333" s="26"/>
      <c r="H333" s="27">
        <f>_xlfn.IFNA(VLOOKUP(A333,'McNeil 50% only'!$A$8:$D$233,4,FALSE),0)</f>
        <v>0</v>
      </c>
      <c r="I333" s="26">
        <f t="shared" si="11"/>
        <v>0</v>
      </c>
      <c r="K333" s="10"/>
    </row>
    <row r="334" spans="1:11" x14ac:dyDescent="0.2">
      <c r="A334" s="19" t="s">
        <v>1528</v>
      </c>
      <c r="B334" s="19" t="s">
        <v>1529</v>
      </c>
      <c r="D334" s="26"/>
      <c r="E334" s="26">
        <f>_xlfn.IFNA(VLOOKUP(A334,'McNeil 50% only'!$A$8:$D$233,3,FALSE),0)</f>
        <v>340302.5</v>
      </c>
      <c r="F334" s="26">
        <f t="shared" si="10"/>
        <v>340302.5</v>
      </c>
      <c r="G334" s="26"/>
      <c r="H334" s="27">
        <f>_xlfn.IFNA(VLOOKUP(A334,'McNeil 50% only'!$A$8:$D$233,4,FALSE),0)</f>
        <v>0</v>
      </c>
      <c r="I334" s="26">
        <f t="shared" si="11"/>
        <v>0</v>
      </c>
      <c r="K334" s="10"/>
    </row>
    <row r="335" spans="1:11" x14ac:dyDescent="0.2">
      <c r="A335" s="19" t="s">
        <v>1530</v>
      </c>
      <c r="B335" s="19" t="s">
        <v>1531</v>
      </c>
      <c r="D335" s="26"/>
      <c r="E335" s="26">
        <f>_xlfn.IFNA(VLOOKUP(A335,'McNeil 50% only'!$A$8:$D$233,3,FALSE),0)</f>
        <v>728680.76</v>
      </c>
      <c r="F335" s="26">
        <f t="shared" si="10"/>
        <v>728680.76</v>
      </c>
      <c r="G335" s="26"/>
      <c r="H335" s="27">
        <f>_xlfn.IFNA(VLOOKUP(A335,'McNeil 50% only'!$A$8:$D$233,4,FALSE),0)</f>
        <v>0</v>
      </c>
      <c r="I335" s="26">
        <f t="shared" si="11"/>
        <v>0</v>
      </c>
      <c r="K335" s="10"/>
    </row>
    <row r="336" spans="1:11" x14ac:dyDescent="0.2">
      <c r="A336" s="19" t="s">
        <v>1532</v>
      </c>
      <c r="B336" s="19" t="s">
        <v>1533</v>
      </c>
      <c r="D336" s="26"/>
      <c r="E336" s="26">
        <f>_xlfn.IFNA(VLOOKUP(A336,'McNeil 50% only'!$A$8:$D$233,3,FALSE),0)</f>
        <v>209349.64</v>
      </c>
      <c r="F336" s="26">
        <f t="shared" si="10"/>
        <v>209349.64</v>
      </c>
      <c r="G336" s="26"/>
      <c r="H336" s="27">
        <f>_xlfn.IFNA(VLOOKUP(A336,'McNeil 50% only'!$A$8:$D$233,4,FALSE),0)</f>
        <v>0</v>
      </c>
      <c r="I336" s="26">
        <f t="shared" si="11"/>
        <v>0</v>
      </c>
      <c r="K336" s="10"/>
    </row>
    <row r="337" spans="1:11" x14ac:dyDescent="0.2">
      <c r="A337" s="19" t="s">
        <v>1534</v>
      </c>
      <c r="B337" s="19" t="s">
        <v>1535</v>
      </c>
      <c r="D337" s="26"/>
      <c r="E337" s="26">
        <f>_xlfn.IFNA(VLOOKUP(A337,'McNeil 50% only'!$A$8:$D$233,3,FALSE),0)</f>
        <v>565450.12</v>
      </c>
      <c r="F337" s="26">
        <f t="shared" si="10"/>
        <v>565450.12</v>
      </c>
      <c r="G337" s="26"/>
      <c r="H337" s="27">
        <f>_xlfn.IFNA(VLOOKUP(A337,'McNeil 50% only'!$A$8:$D$233,4,FALSE),0)</f>
        <v>0</v>
      </c>
      <c r="I337" s="26">
        <f t="shared" si="11"/>
        <v>0</v>
      </c>
      <c r="K337" s="10"/>
    </row>
    <row r="338" spans="1:11" x14ac:dyDescent="0.2">
      <c r="A338" s="19" t="s">
        <v>1536</v>
      </c>
      <c r="B338" s="19" t="s">
        <v>1537</v>
      </c>
      <c r="D338" s="26"/>
      <c r="E338" s="26">
        <f>_xlfn.IFNA(VLOOKUP(A338,'McNeil 50% only'!$A$8:$D$233,3,FALSE),0)</f>
        <v>105068.76</v>
      </c>
      <c r="F338" s="26">
        <f t="shared" si="10"/>
        <v>105068.76</v>
      </c>
      <c r="G338" s="26"/>
      <c r="H338" s="27">
        <f>_xlfn.IFNA(VLOOKUP(A338,'McNeil 50% only'!$A$8:$D$233,4,FALSE),0)</f>
        <v>0</v>
      </c>
      <c r="I338" s="26">
        <f t="shared" si="11"/>
        <v>0</v>
      </c>
      <c r="K338" s="10"/>
    </row>
    <row r="339" spans="1:11" x14ac:dyDescent="0.2">
      <c r="A339" s="19" t="s">
        <v>1538</v>
      </c>
      <c r="B339" s="19" t="s">
        <v>1539</v>
      </c>
      <c r="D339" s="26"/>
      <c r="E339" s="26">
        <f>_xlfn.IFNA(VLOOKUP(A339,'McNeil 50% only'!$A$8:$D$233,3,FALSE),0)</f>
        <v>146971.29</v>
      </c>
      <c r="F339" s="26">
        <f t="shared" si="10"/>
        <v>146971.29</v>
      </c>
      <c r="G339" s="26"/>
      <c r="H339" s="27">
        <f>_xlfn.IFNA(VLOOKUP(A339,'McNeil 50% only'!$A$8:$D$233,4,FALSE),0)</f>
        <v>0</v>
      </c>
      <c r="I339" s="26">
        <f t="shared" si="11"/>
        <v>0</v>
      </c>
      <c r="K339" s="10"/>
    </row>
    <row r="340" spans="1:11" x14ac:dyDescent="0.2">
      <c r="A340" s="19" t="s">
        <v>1540</v>
      </c>
      <c r="B340" s="19" t="s">
        <v>1541</v>
      </c>
      <c r="D340" s="26"/>
      <c r="E340" s="26">
        <f>_xlfn.IFNA(VLOOKUP(A340,'McNeil 50% only'!$A$8:$D$233,3,FALSE),0)</f>
        <v>60385.81</v>
      </c>
      <c r="F340" s="26">
        <f t="shared" si="10"/>
        <v>60385.81</v>
      </c>
      <c r="G340" s="26"/>
      <c r="H340" s="27">
        <f>_xlfn.IFNA(VLOOKUP(A340,'McNeil 50% only'!$A$8:$D$233,4,FALSE),0)</f>
        <v>0</v>
      </c>
      <c r="I340" s="26">
        <f t="shared" si="11"/>
        <v>0</v>
      </c>
      <c r="K340" s="10"/>
    </row>
    <row r="341" spans="1:11" x14ac:dyDescent="0.2">
      <c r="A341" s="19" t="s">
        <v>1542</v>
      </c>
      <c r="B341" s="19" t="s">
        <v>1543</v>
      </c>
      <c r="D341" s="26"/>
      <c r="E341" s="26">
        <f>_xlfn.IFNA(VLOOKUP(A341,'McNeil 50% only'!$A$8:$D$233,3,FALSE),0)</f>
        <v>371836.54</v>
      </c>
      <c r="F341" s="26">
        <f t="shared" si="10"/>
        <v>371836.54</v>
      </c>
      <c r="G341" s="26"/>
      <c r="H341" s="27">
        <f>_xlfn.IFNA(VLOOKUP(A341,'McNeil 50% only'!$A$8:$D$233,4,FALSE),0)</f>
        <v>0</v>
      </c>
      <c r="I341" s="26">
        <f t="shared" si="11"/>
        <v>0</v>
      </c>
      <c r="K341" s="10"/>
    </row>
    <row r="342" spans="1:11" x14ac:dyDescent="0.2">
      <c r="A342" s="19" t="s">
        <v>1544</v>
      </c>
      <c r="B342" s="19" t="s">
        <v>1545</v>
      </c>
      <c r="D342" s="26"/>
      <c r="E342" s="26">
        <f>_xlfn.IFNA(VLOOKUP(A342,'McNeil 50% only'!$A$8:$D$233,3,FALSE),0)</f>
        <v>3138253.11</v>
      </c>
      <c r="F342" s="26">
        <f t="shared" si="10"/>
        <v>3138253.11</v>
      </c>
      <c r="G342" s="26"/>
      <c r="H342" s="27">
        <f>_xlfn.IFNA(VLOOKUP(A342,'McNeil 50% only'!$A$8:$D$233,4,FALSE),0)</f>
        <v>0</v>
      </c>
      <c r="I342" s="26">
        <f t="shared" si="11"/>
        <v>0</v>
      </c>
      <c r="K342" s="10"/>
    </row>
    <row r="343" spans="1:11" x14ac:dyDescent="0.2">
      <c r="A343" s="19" t="s">
        <v>1546</v>
      </c>
      <c r="B343" s="19" t="s">
        <v>1547</v>
      </c>
      <c r="D343" s="26"/>
      <c r="E343" s="26">
        <f>_xlfn.IFNA(VLOOKUP(A343,'McNeil 50% only'!$A$8:$D$233,3,FALSE),0)</f>
        <v>6211619.9900000002</v>
      </c>
      <c r="F343" s="26">
        <f t="shared" si="10"/>
        <v>6211619.9900000002</v>
      </c>
      <c r="G343" s="26"/>
      <c r="H343" s="27">
        <f>_xlfn.IFNA(VLOOKUP(A343,'McNeil 50% only'!$A$8:$D$233,4,FALSE),0)</f>
        <v>0</v>
      </c>
      <c r="I343" s="26">
        <f t="shared" si="11"/>
        <v>0</v>
      </c>
      <c r="K343" s="10"/>
    </row>
    <row r="344" spans="1:11" x14ac:dyDescent="0.2">
      <c r="A344" s="19" t="s">
        <v>1548</v>
      </c>
      <c r="B344" s="19" t="s">
        <v>1549</v>
      </c>
      <c r="D344" s="26"/>
      <c r="E344" s="26">
        <f>_xlfn.IFNA(VLOOKUP(A344,'McNeil 50% only'!$A$8:$D$233,3,FALSE),0)</f>
        <v>879269.37</v>
      </c>
      <c r="F344" s="26">
        <f t="shared" si="10"/>
        <v>879269.37</v>
      </c>
      <c r="G344" s="26"/>
      <c r="H344" s="27">
        <f>_xlfn.IFNA(VLOOKUP(A344,'McNeil 50% only'!$A$8:$D$233,4,FALSE),0)</f>
        <v>0</v>
      </c>
      <c r="I344" s="26">
        <f t="shared" si="11"/>
        <v>0</v>
      </c>
      <c r="K344" s="10"/>
    </row>
    <row r="345" spans="1:11" x14ac:dyDescent="0.2">
      <c r="A345" s="19" t="s">
        <v>1550</v>
      </c>
      <c r="B345" s="19" t="s">
        <v>1551</v>
      </c>
      <c r="D345" s="26"/>
      <c r="E345" s="26">
        <f>_xlfn.IFNA(VLOOKUP(A345,'McNeil 50% only'!$A$8:$D$233,3,FALSE),0)</f>
        <v>85671.01</v>
      </c>
      <c r="F345" s="26">
        <f t="shared" si="10"/>
        <v>85671.01</v>
      </c>
      <c r="G345" s="26"/>
      <c r="H345" s="27">
        <f>_xlfn.IFNA(VLOOKUP(A345,'McNeil 50% only'!$A$8:$D$233,4,FALSE),0)</f>
        <v>0</v>
      </c>
      <c r="I345" s="26">
        <f t="shared" si="11"/>
        <v>0</v>
      </c>
      <c r="K345" s="10"/>
    </row>
    <row r="346" spans="1:11" x14ac:dyDescent="0.2">
      <c r="A346" s="19" t="s">
        <v>1552</v>
      </c>
      <c r="B346" s="19" t="s">
        <v>1553</v>
      </c>
      <c r="D346" s="26"/>
      <c r="E346" s="26">
        <f>_xlfn.IFNA(VLOOKUP(A346,'McNeil 50% only'!$A$8:$D$233,3,FALSE),0)</f>
        <v>883748.49</v>
      </c>
      <c r="F346" s="26">
        <f t="shared" si="10"/>
        <v>883748.49</v>
      </c>
      <c r="G346" s="26"/>
      <c r="H346" s="27">
        <f>_xlfn.IFNA(VLOOKUP(A346,'McNeil 50% only'!$A$8:$D$233,4,FALSE),0)</f>
        <v>0</v>
      </c>
      <c r="I346" s="26">
        <f t="shared" si="11"/>
        <v>0</v>
      </c>
      <c r="K346" s="10"/>
    </row>
    <row r="347" spans="1:11" x14ac:dyDescent="0.2">
      <c r="A347" s="19" t="s">
        <v>1554</v>
      </c>
      <c r="B347" s="19" t="s">
        <v>1555</v>
      </c>
      <c r="D347" s="26"/>
      <c r="E347" s="26">
        <f>_xlfn.IFNA(VLOOKUP(A347,'McNeil 50% only'!$A$8:$D$233,3,FALSE),0)</f>
        <v>1254985.04</v>
      </c>
      <c r="F347" s="26">
        <f t="shared" si="10"/>
        <v>1254985.04</v>
      </c>
      <c r="G347" s="26"/>
      <c r="H347" s="27">
        <f>_xlfn.IFNA(VLOOKUP(A347,'McNeil 50% only'!$A$8:$D$233,4,FALSE),0)</f>
        <v>0</v>
      </c>
      <c r="I347" s="26">
        <f t="shared" si="11"/>
        <v>0</v>
      </c>
      <c r="K347" s="10"/>
    </row>
    <row r="348" spans="1:11" x14ac:dyDescent="0.2">
      <c r="A348" s="19" t="s">
        <v>1556</v>
      </c>
      <c r="B348" s="19" t="s">
        <v>1557</v>
      </c>
      <c r="D348" s="26"/>
      <c r="E348" s="26">
        <f>_xlfn.IFNA(VLOOKUP(A348,'McNeil 50% only'!$A$8:$D$233,3,FALSE),0)</f>
        <v>133714.65</v>
      </c>
      <c r="F348" s="26">
        <f t="shared" si="10"/>
        <v>133714.65</v>
      </c>
      <c r="G348" s="26"/>
      <c r="H348" s="27">
        <f>_xlfn.IFNA(VLOOKUP(A348,'McNeil 50% only'!$A$8:$D$233,4,FALSE),0)</f>
        <v>0</v>
      </c>
      <c r="I348" s="26">
        <f t="shared" si="11"/>
        <v>0</v>
      </c>
      <c r="K348" s="10"/>
    </row>
    <row r="349" spans="1:11" x14ac:dyDescent="0.2">
      <c r="A349" s="19" t="s">
        <v>1558</v>
      </c>
      <c r="B349" s="19" t="s">
        <v>1559</v>
      </c>
      <c r="D349" s="26"/>
      <c r="E349" s="26">
        <f>_xlfn.IFNA(VLOOKUP(A349,'McNeil 50% only'!$A$8:$D$233,3,FALSE),0)</f>
        <v>511646.09</v>
      </c>
      <c r="F349" s="26">
        <f t="shared" si="10"/>
        <v>511646.09</v>
      </c>
      <c r="G349" s="26"/>
      <c r="H349" s="27">
        <f>_xlfn.IFNA(VLOOKUP(A349,'McNeil 50% only'!$A$8:$D$233,4,FALSE),0)</f>
        <v>0</v>
      </c>
      <c r="I349" s="26">
        <f t="shared" si="11"/>
        <v>0</v>
      </c>
      <c r="K349" s="10"/>
    </row>
    <row r="350" spans="1:11" x14ac:dyDescent="0.2">
      <c r="A350" s="19" t="s">
        <v>1560</v>
      </c>
      <c r="B350" s="19" t="s">
        <v>1561</v>
      </c>
      <c r="D350" s="26"/>
      <c r="E350" s="26">
        <f>_xlfn.IFNA(VLOOKUP(A350,'McNeil 50% only'!$A$8:$D$233,3,FALSE),0)</f>
        <v>390874.47</v>
      </c>
      <c r="F350" s="26">
        <f t="shared" si="10"/>
        <v>390874.47</v>
      </c>
      <c r="G350" s="26"/>
      <c r="H350" s="27">
        <f>_xlfn.IFNA(VLOOKUP(A350,'McNeil 50% only'!$A$8:$D$233,4,FALSE),0)</f>
        <v>0</v>
      </c>
      <c r="I350" s="26">
        <f t="shared" si="11"/>
        <v>0</v>
      </c>
      <c r="K350" s="10"/>
    </row>
    <row r="351" spans="1:11" x14ac:dyDescent="0.2">
      <c r="A351" s="19" t="s">
        <v>1562</v>
      </c>
      <c r="B351" s="19" t="s">
        <v>1563</v>
      </c>
      <c r="D351" s="26"/>
      <c r="E351" s="26">
        <f>_xlfn.IFNA(VLOOKUP(A351,'McNeil 50% only'!$A$8:$D$233,3,FALSE),0)</f>
        <v>14589.61</v>
      </c>
      <c r="F351" s="26">
        <f t="shared" si="10"/>
        <v>14589.61</v>
      </c>
      <c r="G351" s="26"/>
      <c r="H351" s="27">
        <f>_xlfn.IFNA(VLOOKUP(A351,'McNeil 50% only'!$A$8:$D$233,4,FALSE),0)</f>
        <v>0</v>
      </c>
      <c r="I351" s="26">
        <f t="shared" si="11"/>
        <v>0</v>
      </c>
      <c r="K351" s="10"/>
    </row>
    <row r="352" spans="1:11" x14ac:dyDescent="0.2">
      <c r="A352" s="19" t="s">
        <v>1564</v>
      </c>
      <c r="B352" s="19" t="s">
        <v>1565</v>
      </c>
      <c r="D352" s="26"/>
      <c r="E352" s="26">
        <f>_xlfn.IFNA(VLOOKUP(A352,'McNeil 50% only'!$A$8:$D$233,3,FALSE),0)</f>
        <v>40565.699999999997</v>
      </c>
      <c r="F352" s="26">
        <f t="shared" si="10"/>
        <v>40565.699999999997</v>
      </c>
      <c r="G352" s="26"/>
      <c r="H352" s="27">
        <f>_xlfn.IFNA(VLOOKUP(A352,'McNeil 50% only'!$A$8:$D$233,4,FALSE),0)</f>
        <v>0</v>
      </c>
      <c r="I352" s="26">
        <f t="shared" si="11"/>
        <v>0</v>
      </c>
      <c r="K352" s="10"/>
    </row>
    <row r="353" spans="1:11" x14ac:dyDescent="0.2">
      <c r="A353" s="19" t="s">
        <v>1566</v>
      </c>
      <c r="B353" s="19" t="s">
        <v>1567</v>
      </c>
      <c r="D353" s="26"/>
      <c r="E353" s="26">
        <f>_xlfn.IFNA(VLOOKUP(A353,'McNeil 50% only'!$A$8:$D$233,3,FALSE),0)</f>
        <v>549.70000000000005</v>
      </c>
      <c r="F353" s="26">
        <f t="shared" si="10"/>
        <v>549.70000000000005</v>
      </c>
      <c r="G353" s="26"/>
      <c r="H353" s="27">
        <f>_xlfn.IFNA(VLOOKUP(A353,'McNeil 50% only'!$A$8:$D$233,4,FALSE),0)</f>
        <v>0</v>
      </c>
      <c r="I353" s="26">
        <f t="shared" si="11"/>
        <v>0</v>
      </c>
      <c r="K353" s="10"/>
    </row>
    <row r="354" spans="1:11" x14ac:dyDescent="0.2">
      <c r="A354" s="19" t="s">
        <v>1568</v>
      </c>
      <c r="B354" s="19" t="s">
        <v>1569</v>
      </c>
      <c r="D354" s="26"/>
      <c r="E354" s="26">
        <f>_xlfn.IFNA(VLOOKUP(A354,'McNeil 50% only'!$A$8:$D$233,3,FALSE),0)</f>
        <v>46671.96</v>
      </c>
      <c r="F354" s="26">
        <f t="shared" si="10"/>
        <v>46671.96</v>
      </c>
      <c r="G354" s="26"/>
      <c r="H354" s="27">
        <f>_xlfn.IFNA(VLOOKUP(A354,'McNeil 50% only'!$A$8:$D$233,4,FALSE),0)</f>
        <v>0</v>
      </c>
      <c r="I354" s="26">
        <f t="shared" si="11"/>
        <v>0</v>
      </c>
      <c r="K354" s="10"/>
    </row>
    <row r="355" spans="1:11" x14ac:dyDescent="0.2">
      <c r="A355" s="19" t="s">
        <v>1570</v>
      </c>
      <c r="B355" s="19" t="s">
        <v>1571</v>
      </c>
      <c r="D355" s="26"/>
      <c r="E355" s="26">
        <f>_xlfn.IFNA(VLOOKUP(A355,'McNeil 50% only'!$A$8:$D$233,3,FALSE),0)</f>
        <v>1979.46</v>
      </c>
      <c r="F355" s="26">
        <f t="shared" si="10"/>
        <v>1979.46</v>
      </c>
      <c r="G355" s="26"/>
      <c r="H355" s="27">
        <f>_xlfn.IFNA(VLOOKUP(A355,'McNeil 50% only'!$A$8:$D$233,4,FALSE),0)</f>
        <v>0</v>
      </c>
      <c r="I355" s="26">
        <f t="shared" si="11"/>
        <v>0</v>
      </c>
      <c r="K355" s="10"/>
    </row>
    <row r="356" spans="1:11" x14ac:dyDescent="0.2">
      <c r="A356" s="19" t="s">
        <v>1572</v>
      </c>
      <c r="B356" s="19" t="s">
        <v>1573</v>
      </c>
      <c r="D356" s="26"/>
      <c r="E356" s="26">
        <f>_xlfn.IFNA(VLOOKUP(A356,'McNeil 50% only'!$A$8:$D$233,3,FALSE),0)</f>
        <v>70335.490000000005</v>
      </c>
      <c r="F356" s="26">
        <f t="shared" si="10"/>
        <v>70335.490000000005</v>
      </c>
      <c r="G356" s="26"/>
      <c r="H356" s="27">
        <f>_xlfn.IFNA(VLOOKUP(A356,'McNeil 50% only'!$A$8:$D$233,4,FALSE),0)</f>
        <v>0</v>
      </c>
      <c r="I356" s="26">
        <f t="shared" si="11"/>
        <v>0</v>
      </c>
      <c r="K356" s="10"/>
    </row>
    <row r="357" spans="1:11" x14ac:dyDescent="0.2">
      <c r="A357" s="19" t="s">
        <v>1574</v>
      </c>
      <c r="B357" s="19" t="s">
        <v>1575</v>
      </c>
      <c r="D357" s="26"/>
      <c r="E357" s="26">
        <f>_xlfn.IFNA(VLOOKUP(A357,'McNeil 50% only'!$A$8:$D$233,3,FALSE),0)</f>
        <v>69781.61</v>
      </c>
      <c r="F357" s="26">
        <f t="shared" si="10"/>
        <v>69781.61</v>
      </c>
      <c r="G357" s="26"/>
      <c r="H357" s="27">
        <f>_xlfn.IFNA(VLOOKUP(A357,'McNeil 50% only'!$A$8:$D$233,4,FALSE),0)</f>
        <v>0</v>
      </c>
      <c r="I357" s="26">
        <f t="shared" si="11"/>
        <v>0</v>
      </c>
      <c r="K357" s="10"/>
    </row>
    <row r="358" spans="1:11" x14ac:dyDescent="0.2">
      <c r="A358" s="19" t="s">
        <v>1576</v>
      </c>
      <c r="B358" s="19" t="s">
        <v>1577</v>
      </c>
      <c r="D358" s="26"/>
      <c r="E358" s="26">
        <f>_xlfn.IFNA(VLOOKUP(A358,'McNeil 50% only'!$A$8:$D$233,3,FALSE),0)</f>
        <v>30440.11</v>
      </c>
      <c r="F358" s="26">
        <f t="shared" si="10"/>
        <v>30440.11</v>
      </c>
      <c r="G358" s="26"/>
      <c r="H358" s="27">
        <f>_xlfn.IFNA(VLOOKUP(A358,'McNeil 50% only'!$A$8:$D$233,4,FALSE),0)</f>
        <v>0</v>
      </c>
      <c r="I358" s="26">
        <f t="shared" si="11"/>
        <v>0</v>
      </c>
      <c r="K358" s="10"/>
    </row>
    <row r="359" spans="1:11" x14ac:dyDescent="0.2">
      <c r="A359" s="19" t="s">
        <v>1578</v>
      </c>
      <c r="B359" s="19" t="s">
        <v>1579</v>
      </c>
      <c r="D359" s="26"/>
      <c r="E359" s="26">
        <f>_xlfn.IFNA(VLOOKUP(A359,'McNeil 50% only'!$A$8:$D$233,3,FALSE),0)</f>
        <v>137798.65</v>
      </c>
      <c r="F359" s="26">
        <f t="shared" si="10"/>
        <v>137798.65</v>
      </c>
      <c r="G359" s="26"/>
      <c r="H359" s="27">
        <f>_xlfn.IFNA(VLOOKUP(A359,'McNeil 50% only'!$A$8:$D$233,4,FALSE),0)</f>
        <v>0</v>
      </c>
      <c r="I359" s="26">
        <f t="shared" si="11"/>
        <v>0</v>
      </c>
      <c r="K359" s="10"/>
    </row>
    <row r="360" spans="1:11" x14ac:dyDescent="0.2">
      <c r="A360" s="19" t="s">
        <v>1580</v>
      </c>
      <c r="B360" s="19" t="s">
        <v>1581</v>
      </c>
      <c r="D360" s="26"/>
      <c r="E360" s="26">
        <f>_xlfn.IFNA(VLOOKUP(A360,'McNeil 50% only'!$A$8:$D$233,3,FALSE),0)</f>
        <v>15755.56</v>
      </c>
      <c r="F360" s="26">
        <f t="shared" si="10"/>
        <v>15755.56</v>
      </c>
      <c r="G360" s="26"/>
      <c r="H360" s="27">
        <f>_xlfn.IFNA(VLOOKUP(A360,'McNeil 50% only'!$A$8:$D$233,4,FALSE),0)</f>
        <v>0</v>
      </c>
      <c r="I360" s="26">
        <f t="shared" si="11"/>
        <v>0</v>
      </c>
      <c r="K360" s="10"/>
    </row>
    <row r="361" spans="1:11" x14ac:dyDescent="0.2">
      <c r="A361" s="7" t="s">
        <v>604</v>
      </c>
      <c r="B361" s="7" t="s">
        <v>605</v>
      </c>
      <c r="D361" s="26">
        <v>775600</v>
      </c>
      <c r="E361" s="26">
        <f>_xlfn.IFNA(VLOOKUP(A361,'McNeil 50% only'!$A$8:$D$233,3,FALSE),0)</f>
        <v>0</v>
      </c>
      <c r="F361" s="26">
        <f t="shared" si="10"/>
        <v>775600</v>
      </c>
      <c r="G361" s="26"/>
      <c r="H361" s="27">
        <f>_xlfn.IFNA(VLOOKUP(A361,'McNeil 50% only'!$A$8:$D$233,4,FALSE),0)</f>
        <v>0</v>
      </c>
      <c r="I361" s="26">
        <f t="shared" si="11"/>
        <v>0</v>
      </c>
      <c r="K361" s="10"/>
    </row>
    <row r="362" spans="1:11" x14ac:dyDescent="0.2">
      <c r="A362" s="7" t="s">
        <v>606</v>
      </c>
      <c r="B362" s="7" t="s">
        <v>607</v>
      </c>
      <c r="D362" s="26">
        <v>3204803.17</v>
      </c>
      <c r="E362" s="26">
        <f>_xlfn.IFNA(VLOOKUP(A362,'McNeil 50% only'!$A$8:$D$233,3,FALSE),0)</f>
        <v>0</v>
      </c>
      <c r="F362" s="26">
        <f t="shared" si="10"/>
        <v>3204803.17</v>
      </c>
      <c r="G362" s="26"/>
      <c r="H362" s="27">
        <f>_xlfn.IFNA(VLOOKUP(A362,'McNeil 50% only'!$A$8:$D$233,4,FALSE),0)</f>
        <v>0</v>
      </c>
      <c r="I362" s="26">
        <f t="shared" si="11"/>
        <v>0</v>
      </c>
      <c r="K362" s="10"/>
    </row>
    <row r="363" spans="1:11" x14ac:dyDescent="0.2">
      <c r="A363" s="7" t="s">
        <v>608</v>
      </c>
      <c r="B363" s="7" t="s">
        <v>609</v>
      </c>
      <c r="D363" s="26">
        <v>2061043.1</v>
      </c>
      <c r="E363" s="26">
        <f>_xlfn.IFNA(VLOOKUP(A363,'McNeil 50% only'!$A$8:$D$233,3,FALSE),0)</f>
        <v>0</v>
      </c>
      <c r="F363" s="26">
        <f t="shared" si="10"/>
        <v>2061043.1</v>
      </c>
      <c r="G363" s="26"/>
      <c r="H363" s="27">
        <f>_xlfn.IFNA(VLOOKUP(A363,'McNeil 50% only'!$A$8:$D$233,4,FALSE),0)</f>
        <v>0</v>
      </c>
      <c r="I363" s="26">
        <f t="shared" si="11"/>
        <v>0</v>
      </c>
      <c r="K363" s="10"/>
    </row>
    <row r="364" spans="1:11" x14ac:dyDescent="0.2">
      <c r="A364" s="7" t="s">
        <v>610</v>
      </c>
      <c r="B364" s="7" t="s">
        <v>611</v>
      </c>
      <c r="D364" s="26">
        <v>1928489.92</v>
      </c>
      <c r="E364" s="26">
        <f>_xlfn.IFNA(VLOOKUP(A364,'McNeil 50% only'!$A$8:$D$233,3,FALSE),0)</f>
        <v>0</v>
      </c>
      <c r="F364" s="26">
        <f t="shared" si="10"/>
        <v>1928489.92</v>
      </c>
      <c r="G364" s="26"/>
      <c r="H364" s="27">
        <f>_xlfn.IFNA(VLOOKUP(A364,'McNeil 50% only'!$A$8:$D$233,4,FALSE),0)</f>
        <v>0</v>
      </c>
      <c r="I364" s="26">
        <f t="shared" si="11"/>
        <v>0</v>
      </c>
      <c r="K364" s="10"/>
    </row>
    <row r="365" spans="1:11" x14ac:dyDescent="0.2">
      <c r="A365" s="7" t="s">
        <v>612</v>
      </c>
      <c r="B365" s="7" t="s">
        <v>613</v>
      </c>
      <c r="D365" s="26">
        <v>433996.69</v>
      </c>
      <c r="E365" s="26">
        <f>_xlfn.IFNA(VLOOKUP(A365,'McNeil 50% only'!$A$8:$D$233,3,FALSE),0)</f>
        <v>0</v>
      </c>
      <c r="F365" s="26">
        <f t="shared" si="10"/>
        <v>433996.69</v>
      </c>
      <c r="G365" s="26"/>
      <c r="H365" s="27">
        <f>_xlfn.IFNA(VLOOKUP(A365,'McNeil 50% only'!$A$8:$D$233,4,FALSE),0)</f>
        <v>0</v>
      </c>
      <c r="I365" s="26">
        <f t="shared" si="11"/>
        <v>0</v>
      </c>
      <c r="K365" s="10"/>
    </row>
    <row r="366" spans="1:11" x14ac:dyDescent="0.2">
      <c r="A366" s="7" t="s">
        <v>614</v>
      </c>
      <c r="B366" s="7" t="s">
        <v>615</v>
      </c>
      <c r="D366" s="26">
        <v>174167.37</v>
      </c>
      <c r="E366" s="26">
        <f>_xlfn.IFNA(VLOOKUP(A366,'McNeil 50% only'!$A$8:$D$233,3,FALSE),0)</f>
        <v>0</v>
      </c>
      <c r="F366" s="26">
        <f t="shared" si="10"/>
        <v>174167.37</v>
      </c>
      <c r="G366" s="26"/>
      <c r="H366" s="27">
        <f>_xlfn.IFNA(VLOOKUP(A366,'McNeil 50% only'!$A$8:$D$233,4,FALSE),0)</f>
        <v>0</v>
      </c>
      <c r="I366" s="26">
        <f t="shared" si="11"/>
        <v>0</v>
      </c>
      <c r="K366" s="10"/>
    </row>
    <row r="367" spans="1:11" x14ac:dyDescent="0.2">
      <c r="A367" s="7" t="s">
        <v>616</v>
      </c>
      <c r="B367" s="7" t="s">
        <v>617</v>
      </c>
      <c r="D367" s="26">
        <v>52200</v>
      </c>
      <c r="E367" s="26">
        <f>_xlfn.IFNA(VLOOKUP(A367,'McNeil 50% only'!$A$8:$D$233,3,FALSE),0)</f>
        <v>0</v>
      </c>
      <c r="F367" s="26">
        <f t="shared" si="10"/>
        <v>52200</v>
      </c>
      <c r="G367" s="26"/>
      <c r="H367" s="27">
        <f>_xlfn.IFNA(VLOOKUP(A367,'McNeil 50% only'!$A$8:$D$233,4,FALSE),0)</f>
        <v>0</v>
      </c>
      <c r="I367" s="26">
        <f t="shared" si="11"/>
        <v>0</v>
      </c>
      <c r="K367" s="10"/>
    </row>
    <row r="368" spans="1:11" x14ac:dyDescent="0.2">
      <c r="A368" s="7" t="s">
        <v>618</v>
      </c>
      <c r="B368" s="7" t="s">
        <v>619</v>
      </c>
      <c r="D368" s="26">
        <v>13587.26</v>
      </c>
      <c r="E368" s="26">
        <f>_xlfn.IFNA(VLOOKUP(A368,'McNeil 50% only'!$A$8:$D$233,3,FALSE),0)</f>
        <v>0</v>
      </c>
      <c r="F368" s="26">
        <f t="shared" si="10"/>
        <v>13587.26</v>
      </c>
      <c r="G368" s="26"/>
      <c r="H368" s="27">
        <f>_xlfn.IFNA(VLOOKUP(A368,'McNeil 50% only'!$A$8:$D$233,4,FALSE),0)</f>
        <v>0</v>
      </c>
      <c r="I368" s="26">
        <f t="shared" si="11"/>
        <v>0</v>
      </c>
      <c r="K368" s="10"/>
    </row>
    <row r="369" spans="1:11" x14ac:dyDescent="0.2">
      <c r="A369" s="7" t="s">
        <v>620</v>
      </c>
      <c r="B369" s="7" t="s">
        <v>621</v>
      </c>
      <c r="D369" s="26">
        <v>1028687.11</v>
      </c>
      <c r="E369" s="26">
        <f>_xlfn.IFNA(VLOOKUP(A369,'McNeil 50% only'!$A$8:$D$233,3,FALSE),0)</f>
        <v>0</v>
      </c>
      <c r="F369" s="26">
        <f t="shared" si="10"/>
        <v>1028687.11</v>
      </c>
      <c r="G369" s="26"/>
      <c r="H369" s="27">
        <f>_xlfn.IFNA(VLOOKUP(A369,'McNeil 50% only'!$A$8:$D$233,4,FALSE),0)</f>
        <v>0</v>
      </c>
      <c r="I369" s="26">
        <f t="shared" si="11"/>
        <v>0</v>
      </c>
      <c r="K369" s="10"/>
    </row>
    <row r="370" spans="1:11" x14ac:dyDescent="0.2">
      <c r="A370" s="7" t="s">
        <v>622</v>
      </c>
      <c r="B370" s="7" t="s">
        <v>623</v>
      </c>
      <c r="D370" s="26">
        <v>46910.559999999998</v>
      </c>
      <c r="E370" s="26">
        <f>_xlfn.IFNA(VLOOKUP(A370,'McNeil 50% only'!$A$8:$D$233,3,FALSE),0)</f>
        <v>0</v>
      </c>
      <c r="F370" s="26">
        <f t="shared" si="10"/>
        <v>46910.559999999998</v>
      </c>
      <c r="G370" s="26"/>
      <c r="H370" s="27">
        <f>_xlfn.IFNA(VLOOKUP(A370,'McNeil 50% only'!$A$8:$D$233,4,FALSE),0)</f>
        <v>0</v>
      </c>
      <c r="I370" s="26">
        <f t="shared" si="11"/>
        <v>0</v>
      </c>
      <c r="K370" s="10"/>
    </row>
    <row r="371" spans="1:11" x14ac:dyDescent="0.2">
      <c r="A371" s="7" t="s">
        <v>624</v>
      </c>
      <c r="B371" s="7" t="s">
        <v>625</v>
      </c>
      <c r="D371" s="26">
        <v>2296955.6</v>
      </c>
      <c r="E371" s="26">
        <f>_xlfn.IFNA(VLOOKUP(A371,'McNeil 50% only'!$A$8:$D$233,3,FALSE),0)</f>
        <v>0</v>
      </c>
      <c r="F371" s="26">
        <f t="shared" si="10"/>
        <v>2296955.6</v>
      </c>
      <c r="G371" s="26"/>
      <c r="H371" s="27">
        <f>_xlfn.IFNA(VLOOKUP(A371,'McNeil 50% only'!$A$8:$D$233,4,FALSE),0)</f>
        <v>0</v>
      </c>
      <c r="I371" s="26">
        <f t="shared" si="11"/>
        <v>0</v>
      </c>
      <c r="K371" s="10"/>
    </row>
    <row r="372" spans="1:11" x14ac:dyDescent="0.2">
      <c r="A372" s="7" t="s">
        <v>626</v>
      </c>
      <c r="B372" s="7" t="s">
        <v>627</v>
      </c>
      <c r="D372" s="26">
        <v>149240.84</v>
      </c>
      <c r="E372" s="26">
        <f>_xlfn.IFNA(VLOOKUP(A372,'McNeil 50% only'!$A$8:$D$233,3,FALSE),0)</f>
        <v>0</v>
      </c>
      <c r="F372" s="26">
        <f t="shared" si="10"/>
        <v>149240.84</v>
      </c>
      <c r="G372" s="26"/>
      <c r="H372" s="27">
        <f>_xlfn.IFNA(VLOOKUP(A372,'McNeil 50% only'!$A$8:$D$233,4,FALSE),0)</f>
        <v>0</v>
      </c>
      <c r="I372" s="26">
        <f t="shared" si="11"/>
        <v>0</v>
      </c>
      <c r="K372" s="10"/>
    </row>
    <row r="373" spans="1:11" x14ac:dyDescent="0.2">
      <c r="A373" s="7" t="s">
        <v>628</v>
      </c>
      <c r="B373" s="7" t="s">
        <v>629</v>
      </c>
      <c r="D373" s="26">
        <v>821507.89</v>
      </c>
      <c r="E373" s="26">
        <f>_xlfn.IFNA(VLOOKUP(A373,'McNeil 50% only'!$A$8:$D$233,3,FALSE),0)</f>
        <v>0</v>
      </c>
      <c r="F373" s="26">
        <f t="shared" si="10"/>
        <v>821507.89</v>
      </c>
      <c r="G373" s="26"/>
      <c r="H373" s="27">
        <f>_xlfn.IFNA(VLOOKUP(A373,'McNeil 50% only'!$A$8:$D$233,4,FALSE),0)</f>
        <v>0</v>
      </c>
      <c r="I373" s="26">
        <f t="shared" si="11"/>
        <v>0</v>
      </c>
      <c r="K373" s="10"/>
    </row>
    <row r="374" spans="1:11" x14ac:dyDescent="0.2">
      <c r="A374" s="7" t="s">
        <v>630</v>
      </c>
      <c r="B374" s="7" t="s">
        <v>631</v>
      </c>
      <c r="D374" s="26">
        <v>11652.24</v>
      </c>
      <c r="E374" s="26">
        <f>_xlfn.IFNA(VLOOKUP(A374,'McNeil 50% only'!$A$8:$D$233,3,FALSE),0)</f>
        <v>0</v>
      </c>
      <c r="F374" s="26">
        <f t="shared" si="10"/>
        <v>11652.24</v>
      </c>
      <c r="G374" s="26"/>
      <c r="H374" s="27">
        <f>_xlfn.IFNA(VLOOKUP(A374,'McNeil 50% only'!$A$8:$D$233,4,FALSE),0)</f>
        <v>0</v>
      </c>
      <c r="I374" s="26">
        <f t="shared" si="11"/>
        <v>0</v>
      </c>
      <c r="K374" s="10"/>
    </row>
    <row r="375" spans="1:11" x14ac:dyDescent="0.2">
      <c r="A375" s="7" t="s">
        <v>632</v>
      </c>
      <c r="B375" s="7" t="s">
        <v>633</v>
      </c>
      <c r="D375" s="26">
        <v>2678299.62</v>
      </c>
      <c r="E375" s="26">
        <f>_xlfn.IFNA(VLOOKUP(A375,'McNeil 50% only'!$A$8:$D$233,3,FALSE),0)</f>
        <v>0</v>
      </c>
      <c r="F375" s="26">
        <f t="shared" si="10"/>
        <v>2678299.62</v>
      </c>
      <c r="G375" s="26"/>
      <c r="H375" s="27">
        <f>_xlfn.IFNA(VLOOKUP(A375,'McNeil 50% only'!$A$8:$D$233,4,FALSE),0)</f>
        <v>0</v>
      </c>
      <c r="I375" s="26">
        <f t="shared" si="11"/>
        <v>0</v>
      </c>
      <c r="K375" s="10"/>
    </row>
    <row r="376" spans="1:11" x14ac:dyDescent="0.2">
      <c r="A376" s="7" t="s">
        <v>634</v>
      </c>
      <c r="B376" s="7" t="s">
        <v>635</v>
      </c>
      <c r="D376" s="26">
        <v>75379.179999999993</v>
      </c>
      <c r="E376" s="26">
        <f>_xlfn.IFNA(VLOOKUP(A376,'McNeil 50% only'!$A$8:$D$233,3,FALSE),0)</f>
        <v>0</v>
      </c>
      <c r="F376" s="26">
        <f t="shared" si="10"/>
        <v>75379.179999999993</v>
      </c>
      <c r="G376" s="26"/>
      <c r="H376" s="27">
        <f>_xlfn.IFNA(VLOOKUP(A376,'McNeil 50% only'!$A$8:$D$233,4,FALSE),0)</f>
        <v>0</v>
      </c>
      <c r="I376" s="26">
        <f t="shared" si="11"/>
        <v>0</v>
      </c>
      <c r="K376" s="10"/>
    </row>
    <row r="377" spans="1:11" x14ac:dyDescent="0.2">
      <c r="A377" s="7" t="s">
        <v>636</v>
      </c>
      <c r="B377" s="7" t="s">
        <v>637</v>
      </c>
      <c r="D377" s="26">
        <v>1399330.46</v>
      </c>
      <c r="E377" s="26">
        <f>_xlfn.IFNA(VLOOKUP(A377,'McNeil 50% only'!$A$8:$D$233,3,FALSE),0)</f>
        <v>0</v>
      </c>
      <c r="F377" s="26">
        <f t="shared" si="10"/>
        <v>1399330.46</v>
      </c>
      <c r="G377" s="26"/>
      <c r="H377" s="27">
        <f>_xlfn.IFNA(VLOOKUP(A377,'McNeil 50% only'!$A$8:$D$233,4,FALSE),0)</f>
        <v>0</v>
      </c>
      <c r="I377" s="26">
        <f t="shared" si="11"/>
        <v>0</v>
      </c>
      <c r="K377" s="10"/>
    </row>
    <row r="378" spans="1:11" x14ac:dyDescent="0.2">
      <c r="A378" s="7" t="s">
        <v>638</v>
      </c>
      <c r="B378" s="7" t="s">
        <v>639</v>
      </c>
      <c r="D378" s="26">
        <v>1831890.37</v>
      </c>
      <c r="E378" s="26">
        <f>_xlfn.IFNA(VLOOKUP(A378,'McNeil 50% only'!$A$8:$D$233,3,FALSE),0)</f>
        <v>0</v>
      </c>
      <c r="F378" s="26">
        <f t="shared" si="10"/>
        <v>1831890.37</v>
      </c>
      <c r="G378" s="26"/>
      <c r="H378" s="27">
        <f>_xlfn.IFNA(VLOOKUP(A378,'McNeil 50% only'!$A$8:$D$233,4,FALSE),0)</f>
        <v>0</v>
      </c>
      <c r="I378" s="26">
        <f t="shared" si="11"/>
        <v>0</v>
      </c>
      <c r="K378" s="10"/>
    </row>
    <row r="379" spans="1:11" x14ac:dyDescent="0.2">
      <c r="A379" s="7" t="s">
        <v>640</v>
      </c>
      <c r="B379" s="7" t="s">
        <v>641</v>
      </c>
      <c r="D379" s="26">
        <v>14280.28</v>
      </c>
      <c r="E379" s="26">
        <f>_xlfn.IFNA(VLOOKUP(A379,'McNeil 50% only'!$A$8:$D$233,3,FALSE),0)</f>
        <v>0</v>
      </c>
      <c r="F379" s="26">
        <f t="shared" si="10"/>
        <v>14280.28</v>
      </c>
      <c r="G379" s="26"/>
      <c r="H379" s="27">
        <f>_xlfn.IFNA(VLOOKUP(A379,'McNeil 50% only'!$A$8:$D$233,4,FALSE),0)</f>
        <v>0</v>
      </c>
      <c r="I379" s="26">
        <f t="shared" si="11"/>
        <v>0</v>
      </c>
      <c r="K379" s="10"/>
    </row>
    <row r="380" spans="1:11" x14ac:dyDescent="0.2">
      <c r="A380" s="7" t="s">
        <v>642</v>
      </c>
      <c r="B380" s="7" t="s">
        <v>643</v>
      </c>
      <c r="D380" s="26">
        <v>47406.32</v>
      </c>
      <c r="E380" s="26">
        <f>_xlfn.IFNA(VLOOKUP(A380,'McNeil 50% only'!$A$8:$D$233,3,FALSE),0)</f>
        <v>0</v>
      </c>
      <c r="F380" s="26">
        <f t="shared" si="10"/>
        <v>47406.32</v>
      </c>
      <c r="G380" s="26"/>
      <c r="H380" s="27">
        <f>_xlfn.IFNA(VLOOKUP(A380,'McNeil 50% only'!$A$8:$D$233,4,FALSE),0)</f>
        <v>0</v>
      </c>
      <c r="I380" s="26">
        <f t="shared" si="11"/>
        <v>0</v>
      </c>
      <c r="K380" s="10"/>
    </row>
    <row r="381" spans="1:11" x14ac:dyDescent="0.2">
      <c r="A381" s="7" t="s">
        <v>644</v>
      </c>
      <c r="B381" s="7" t="s">
        <v>645</v>
      </c>
      <c r="D381" s="26">
        <v>132792.43</v>
      </c>
      <c r="E381" s="26">
        <f>_xlfn.IFNA(VLOOKUP(A381,'McNeil 50% only'!$A$8:$D$233,3,FALSE),0)</f>
        <v>0</v>
      </c>
      <c r="F381" s="26">
        <f t="shared" si="10"/>
        <v>132792.43</v>
      </c>
      <c r="G381" s="26"/>
      <c r="H381" s="27">
        <f>_xlfn.IFNA(VLOOKUP(A381,'McNeil 50% only'!$A$8:$D$233,4,FALSE),0)</f>
        <v>0</v>
      </c>
      <c r="I381" s="26">
        <f t="shared" si="11"/>
        <v>0</v>
      </c>
      <c r="K381" s="10"/>
    </row>
    <row r="382" spans="1:11" x14ac:dyDescent="0.2">
      <c r="A382" s="7" t="s">
        <v>646</v>
      </c>
      <c r="B382" s="7" t="s">
        <v>647</v>
      </c>
      <c r="D382" s="26">
        <v>33741.440000000002</v>
      </c>
      <c r="E382" s="26">
        <f>_xlfn.IFNA(VLOOKUP(A382,'McNeil 50% only'!$A$8:$D$233,3,FALSE),0)</f>
        <v>0</v>
      </c>
      <c r="F382" s="26">
        <f t="shared" si="10"/>
        <v>33741.440000000002</v>
      </c>
      <c r="G382" s="26"/>
      <c r="H382" s="27">
        <f>_xlfn.IFNA(VLOOKUP(A382,'McNeil 50% only'!$A$8:$D$233,4,FALSE),0)</f>
        <v>0</v>
      </c>
      <c r="I382" s="26">
        <f t="shared" si="11"/>
        <v>0</v>
      </c>
      <c r="K382" s="10"/>
    </row>
    <row r="383" spans="1:11" x14ac:dyDescent="0.2">
      <c r="A383" s="7" t="s">
        <v>648</v>
      </c>
      <c r="B383" s="7" t="s">
        <v>649</v>
      </c>
      <c r="D383" s="26">
        <v>622267.19999999995</v>
      </c>
      <c r="E383" s="26">
        <f>_xlfn.IFNA(VLOOKUP(A383,'McNeil 50% only'!$A$8:$D$233,3,FALSE),0)</f>
        <v>0</v>
      </c>
      <c r="F383" s="26">
        <f t="shared" si="10"/>
        <v>622267.19999999995</v>
      </c>
      <c r="G383" s="26"/>
      <c r="H383" s="27">
        <f>_xlfn.IFNA(VLOOKUP(A383,'McNeil 50% only'!$A$8:$D$233,4,FALSE),0)</f>
        <v>0</v>
      </c>
      <c r="I383" s="26">
        <f t="shared" si="11"/>
        <v>0</v>
      </c>
      <c r="K383" s="10"/>
    </row>
    <row r="384" spans="1:11" x14ac:dyDescent="0.2">
      <c r="A384" s="7" t="s">
        <v>650</v>
      </c>
      <c r="B384" s="7" t="s">
        <v>651</v>
      </c>
      <c r="D384" s="26">
        <v>14117.07</v>
      </c>
      <c r="E384" s="26">
        <f>_xlfn.IFNA(VLOOKUP(A384,'McNeil 50% only'!$A$8:$D$233,3,FALSE),0)</f>
        <v>0</v>
      </c>
      <c r="F384" s="26">
        <f t="shared" si="10"/>
        <v>14117.07</v>
      </c>
      <c r="G384" s="26"/>
      <c r="H384" s="27">
        <f>_xlfn.IFNA(VLOOKUP(A384,'McNeil 50% only'!$A$8:$D$233,4,FALSE),0)</f>
        <v>0</v>
      </c>
      <c r="I384" s="26">
        <f t="shared" si="11"/>
        <v>0</v>
      </c>
      <c r="K384" s="10"/>
    </row>
    <row r="385" spans="1:11" x14ac:dyDescent="0.2">
      <c r="A385" s="7" t="s">
        <v>652</v>
      </c>
      <c r="B385" s="7" t="s">
        <v>653</v>
      </c>
      <c r="D385" s="26">
        <v>1504287.66</v>
      </c>
      <c r="E385" s="26">
        <f>_xlfn.IFNA(VLOOKUP(A385,'McNeil 50% only'!$A$8:$D$233,3,FALSE),0)</f>
        <v>0</v>
      </c>
      <c r="F385" s="26">
        <f t="shared" si="10"/>
        <v>1504287.66</v>
      </c>
      <c r="G385" s="26"/>
      <c r="H385" s="27">
        <f>_xlfn.IFNA(VLOOKUP(A385,'McNeil 50% only'!$A$8:$D$233,4,FALSE),0)</f>
        <v>0</v>
      </c>
      <c r="I385" s="26">
        <f t="shared" si="11"/>
        <v>0</v>
      </c>
      <c r="K385" s="10"/>
    </row>
    <row r="386" spans="1:11" x14ac:dyDescent="0.2">
      <c r="A386" s="7" t="s">
        <v>654</v>
      </c>
      <c r="B386" s="7" t="s">
        <v>655</v>
      </c>
      <c r="D386" s="26">
        <v>1025.4100000000001</v>
      </c>
      <c r="E386" s="26">
        <f>_xlfn.IFNA(VLOOKUP(A386,'McNeil 50% only'!$A$8:$D$233,3,FALSE),0)</f>
        <v>0</v>
      </c>
      <c r="F386" s="26">
        <f t="shared" si="10"/>
        <v>1025.4100000000001</v>
      </c>
      <c r="G386" s="26"/>
      <c r="H386" s="27">
        <f>_xlfn.IFNA(VLOOKUP(A386,'McNeil 50% only'!$A$8:$D$233,4,FALSE),0)</f>
        <v>0</v>
      </c>
      <c r="I386" s="26">
        <f t="shared" si="11"/>
        <v>0</v>
      </c>
      <c r="K386" s="10"/>
    </row>
    <row r="387" spans="1:11" x14ac:dyDescent="0.2">
      <c r="A387" s="7" t="s">
        <v>656</v>
      </c>
      <c r="B387" s="7" t="s">
        <v>657</v>
      </c>
      <c r="D387" s="26">
        <v>2675.68</v>
      </c>
      <c r="E387" s="26">
        <f>_xlfn.IFNA(VLOOKUP(A387,'McNeil 50% only'!$A$8:$D$233,3,FALSE),0)</f>
        <v>0</v>
      </c>
      <c r="F387" s="26">
        <f t="shared" si="10"/>
        <v>2675.68</v>
      </c>
      <c r="G387" s="26"/>
      <c r="H387" s="27">
        <f>_xlfn.IFNA(VLOOKUP(A387,'McNeil 50% only'!$A$8:$D$233,4,FALSE),0)</f>
        <v>0</v>
      </c>
      <c r="I387" s="26">
        <f t="shared" si="11"/>
        <v>0</v>
      </c>
      <c r="K387" s="10"/>
    </row>
    <row r="388" spans="1:11" x14ac:dyDescent="0.2">
      <c r="A388" s="7" t="s">
        <v>658</v>
      </c>
      <c r="B388" s="7" t="s">
        <v>659</v>
      </c>
      <c r="D388" s="26">
        <v>79156.23</v>
      </c>
      <c r="E388" s="26">
        <f>_xlfn.IFNA(VLOOKUP(A388,'McNeil 50% only'!$A$8:$D$233,3,FALSE),0)</f>
        <v>0</v>
      </c>
      <c r="F388" s="26">
        <f t="shared" si="10"/>
        <v>79156.23</v>
      </c>
      <c r="G388" s="26"/>
      <c r="H388" s="27">
        <f>_xlfn.IFNA(VLOOKUP(A388,'McNeil 50% only'!$A$8:$D$233,4,FALSE),0)</f>
        <v>0</v>
      </c>
      <c r="I388" s="26">
        <f t="shared" si="11"/>
        <v>0</v>
      </c>
      <c r="K388" s="10"/>
    </row>
    <row r="389" spans="1:11" x14ac:dyDescent="0.2">
      <c r="A389" s="7" t="s">
        <v>660</v>
      </c>
      <c r="B389" s="7" t="s">
        <v>661</v>
      </c>
      <c r="D389" s="26">
        <v>236231.88</v>
      </c>
      <c r="E389" s="26">
        <f>_xlfn.IFNA(VLOOKUP(A389,'McNeil 50% only'!$A$8:$D$233,3,FALSE),0)</f>
        <v>0</v>
      </c>
      <c r="F389" s="26">
        <f t="shared" si="10"/>
        <v>236231.88</v>
      </c>
      <c r="G389" s="26"/>
      <c r="H389" s="27">
        <f>_xlfn.IFNA(VLOOKUP(A389,'McNeil 50% only'!$A$8:$D$233,4,FALSE),0)</f>
        <v>0</v>
      </c>
      <c r="I389" s="26">
        <f t="shared" si="11"/>
        <v>0</v>
      </c>
      <c r="K389" s="10"/>
    </row>
    <row r="390" spans="1:11" x14ac:dyDescent="0.2">
      <c r="A390" s="7" t="s">
        <v>662</v>
      </c>
      <c r="B390" s="7" t="s">
        <v>663</v>
      </c>
      <c r="D390" s="26">
        <v>1260195.3700000001</v>
      </c>
      <c r="E390" s="26">
        <f>_xlfn.IFNA(VLOOKUP(A390,'McNeil 50% only'!$A$8:$D$233,3,FALSE),0)</f>
        <v>0</v>
      </c>
      <c r="F390" s="26">
        <f t="shared" si="10"/>
        <v>1260195.3700000001</v>
      </c>
      <c r="G390" s="26"/>
      <c r="H390" s="27">
        <f>_xlfn.IFNA(VLOOKUP(A390,'McNeil 50% only'!$A$8:$D$233,4,FALSE),0)</f>
        <v>0</v>
      </c>
      <c r="I390" s="26">
        <f t="shared" si="11"/>
        <v>0</v>
      </c>
      <c r="K390" s="10"/>
    </row>
    <row r="391" spans="1:11" x14ac:dyDescent="0.2">
      <c r="A391" s="7" t="s">
        <v>664</v>
      </c>
      <c r="B391" s="7" t="s">
        <v>665</v>
      </c>
      <c r="D391" s="26">
        <v>52992.67</v>
      </c>
      <c r="E391" s="26">
        <f>_xlfn.IFNA(VLOOKUP(A391,'McNeil 50% only'!$A$8:$D$233,3,FALSE),0)</f>
        <v>0</v>
      </c>
      <c r="F391" s="26">
        <f t="shared" si="10"/>
        <v>52992.67</v>
      </c>
      <c r="G391" s="26"/>
      <c r="H391" s="27">
        <f>_xlfn.IFNA(VLOOKUP(A391,'McNeil 50% only'!$A$8:$D$233,4,FALSE),0)</f>
        <v>0</v>
      </c>
      <c r="I391" s="26">
        <f t="shared" si="11"/>
        <v>0</v>
      </c>
      <c r="K391" s="10"/>
    </row>
    <row r="392" spans="1:11" x14ac:dyDescent="0.2">
      <c r="A392" s="7" t="s">
        <v>666</v>
      </c>
      <c r="B392" s="7" t="s">
        <v>667</v>
      </c>
      <c r="D392" s="26">
        <v>247257.83</v>
      </c>
      <c r="E392" s="26">
        <f>_xlfn.IFNA(VLOOKUP(A392,'McNeil 50% only'!$A$8:$D$233,3,FALSE),0)</f>
        <v>0</v>
      </c>
      <c r="F392" s="26">
        <f t="shared" si="10"/>
        <v>247257.83</v>
      </c>
      <c r="G392" s="26"/>
      <c r="H392" s="27">
        <f>_xlfn.IFNA(VLOOKUP(A392,'McNeil 50% only'!$A$8:$D$233,4,FALSE),0)</f>
        <v>0</v>
      </c>
      <c r="I392" s="26">
        <f t="shared" si="11"/>
        <v>0</v>
      </c>
      <c r="K392" s="10"/>
    </row>
    <row r="393" spans="1:11" x14ac:dyDescent="0.2">
      <c r="A393" s="7" t="s">
        <v>668</v>
      </c>
      <c r="B393" s="7" t="s">
        <v>669</v>
      </c>
      <c r="D393" s="26">
        <v>1156476.46</v>
      </c>
      <c r="E393" s="26">
        <f>_xlfn.IFNA(VLOOKUP(A393,'McNeil 50% only'!$A$8:$D$233,3,FALSE),0)</f>
        <v>0</v>
      </c>
      <c r="F393" s="26">
        <f t="shared" ref="F393:F456" si="12">+D393+E393</f>
        <v>1156476.46</v>
      </c>
      <c r="G393" s="26"/>
      <c r="H393" s="27">
        <f>_xlfn.IFNA(VLOOKUP(A393,'McNeil 50% only'!$A$8:$D$233,4,FALSE),0)</f>
        <v>0</v>
      </c>
      <c r="I393" s="26">
        <f t="shared" ref="I393:I456" si="13">+G393+H393</f>
        <v>0</v>
      </c>
      <c r="K393" s="10"/>
    </row>
    <row r="394" spans="1:11" x14ac:dyDescent="0.2">
      <c r="A394" s="7" t="s">
        <v>670</v>
      </c>
      <c r="B394" s="7" t="s">
        <v>671</v>
      </c>
      <c r="D394" s="26">
        <v>2048396.86</v>
      </c>
      <c r="E394" s="26">
        <f>_xlfn.IFNA(VLOOKUP(A394,'McNeil 50% only'!$A$8:$D$233,3,FALSE),0)</f>
        <v>0</v>
      </c>
      <c r="F394" s="26">
        <f t="shared" si="12"/>
        <v>2048396.86</v>
      </c>
      <c r="G394" s="26"/>
      <c r="H394" s="27">
        <f>_xlfn.IFNA(VLOOKUP(A394,'McNeil 50% only'!$A$8:$D$233,4,FALSE),0)</f>
        <v>0</v>
      </c>
      <c r="I394" s="26">
        <f t="shared" si="13"/>
        <v>0</v>
      </c>
      <c r="K394" s="10"/>
    </row>
    <row r="395" spans="1:11" x14ac:dyDescent="0.2">
      <c r="A395" s="7" t="s">
        <v>672</v>
      </c>
      <c r="B395" s="7" t="s">
        <v>673</v>
      </c>
      <c r="D395" s="26">
        <v>3764041.27</v>
      </c>
      <c r="E395" s="26">
        <f>_xlfn.IFNA(VLOOKUP(A395,'McNeil 50% only'!$A$8:$D$233,3,FALSE),0)</f>
        <v>0</v>
      </c>
      <c r="F395" s="26">
        <f t="shared" si="12"/>
        <v>3764041.27</v>
      </c>
      <c r="G395" s="26"/>
      <c r="H395" s="27">
        <f>_xlfn.IFNA(VLOOKUP(A395,'McNeil 50% only'!$A$8:$D$233,4,FALSE),0)</f>
        <v>0</v>
      </c>
      <c r="I395" s="26">
        <f t="shared" si="13"/>
        <v>0</v>
      </c>
      <c r="K395" s="10"/>
    </row>
    <row r="396" spans="1:11" x14ac:dyDescent="0.2">
      <c r="A396" s="7" t="s">
        <v>674</v>
      </c>
      <c r="B396" s="7" t="s">
        <v>675</v>
      </c>
      <c r="D396" s="26">
        <v>957515.85</v>
      </c>
      <c r="E396" s="26">
        <f>_xlfn.IFNA(VLOOKUP(A396,'McNeil 50% only'!$A$8:$D$233,3,FALSE),0)</f>
        <v>0</v>
      </c>
      <c r="F396" s="26">
        <f t="shared" si="12"/>
        <v>957515.85</v>
      </c>
      <c r="G396" s="26"/>
      <c r="H396" s="27">
        <f>_xlfn.IFNA(VLOOKUP(A396,'McNeil 50% only'!$A$8:$D$233,4,FALSE),0)</f>
        <v>0</v>
      </c>
      <c r="I396" s="26">
        <f t="shared" si="13"/>
        <v>0</v>
      </c>
      <c r="K396" s="10"/>
    </row>
    <row r="397" spans="1:11" x14ac:dyDescent="0.2">
      <c r="A397" s="7" t="s">
        <v>676</v>
      </c>
      <c r="B397" s="7" t="s">
        <v>677</v>
      </c>
      <c r="D397" s="26">
        <v>6960363.4299999997</v>
      </c>
      <c r="E397" s="26">
        <f>_xlfn.IFNA(VLOOKUP(A397,'McNeil 50% only'!$A$8:$D$233,3,FALSE),0)</f>
        <v>0</v>
      </c>
      <c r="F397" s="26">
        <f t="shared" si="12"/>
        <v>6960363.4299999997</v>
      </c>
      <c r="G397" s="26"/>
      <c r="H397" s="27">
        <f>_xlfn.IFNA(VLOOKUP(A397,'McNeil 50% only'!$A$8:$D$233,4,FALSE),0)</f>
        <v>0</v>
      </c>
      <c r="I397" s="26">
        <f t="shared" si="13"/>
        <v>0</v>
      </c>
      <c r="K397" s="10"/>
    </row>
    <row r="398" spans="1:11" x14ac:dyDescent="0.2">
      <c r="A398" s="7" t="s">
        <v>678</v>
      </c>
      <c r="B398" s="7" t="s">
        <v>679</v>
      </c>
      <c r="D398" s="26">
        <v>12940314.57</v>
      </c>
      <c r="E398" s="26">
        <f>_xlfn.IFNA(VLOOKUP(A398,'McNeil 50% only'!$A$8:$D$233,3,FALSE),0)</f>
        <v>0</v>
      </c>
      <c r="F398" s="26">
        <f t="shared" si="12"/>
        <v>12940314.57</v>
      </c>
      <c r="G398" s="26"/>
      <c r="H398" s="27">
        <f>_xlfn.IFNA(VLOOKUP(A398,'McNeil 50% only'!$A$8:$D$233,4,FALSE),0)</f>
        <v>0</v>
      </c>
      <c r="I398" s="26">
        <f t="shared" si="13"/>
        <v>0</v>
      </c>
      <c r="K398" s="10"/>
    </row>
    <row r="399" spans="1:11" x14ac:dyDescent="0.2">
      <c r="A399" s="7" t="s">
        <v>680</v>
      </c>
      <c r="B399" s="7" t="s">
        <v>681</v>
      </c>
      <c r="D399" s="26">
        <v>20782421.379999999</v>
      </c>
      <c r="E399" s="26">
        <f>_xlfn.IFNA(VLOOKUP(A399,'McNeil 50% only'!$A$8:$D$233,3,FALSE),0)</f>
        <v>0</v>
      </c>
      <c r="F399" s="26">
        <f t="shared" si="12"/>
        <v>20782421.379999999</v>
      </c>
      <c r="G399" s="26"/>
      <c r="H399" s="27">
        <f>_xlfn.IFNA(VLOOKUP(A399,'McNeil 50% only'!$A$8:$D$233,4,FALSE),0)</f>
        <v>0</v>
      </c>
      <c r="I399" s="26">
        <f t="shared" si="13"/>
        <v>0</v>
      </c>
      <c r="K399" s="10"/>
    </row>
    <row r="400" spans="1:11" x14ac:dyDescent="0.2">
      <c r="A400" s="7" t="s">
        <v>682</v>
      </c>
      <c r="B400" s="7" t="s">
        <v>683</v>
      </c>
      <c r="D400" s="26">
        <v>24381529.420000002</v>
      </c>
      <c r="E400" s="26">
        <f>_xlfn.IFNA(VLOOKUP(A400,'McNeil 50% only'!$A$8:$D$233,3,FALSE),0)</f>
        <v>0</v>
      </c>
      <c r="F400" s="26">
        <f t="shared" si="12"/>
        <v>24381529.420000002</v>
      </c>
      <c r="G400" s="26"/>
      <c r="H400" s="27">
        <f>_xlfn.IFNA(VLOOKUP(A400,'McNeil 50% only'!$A$8:$D$233,4,FALSE),0)</f>
        <v>0</v>
      </c>
      <c r="I400" s="26">
        <f t="shared" si="13"/>
        <v>0</v>
      </c>
      <c r="K400" s="10"/>
    </row>
    <row r="401" spans="1:11" x14ac:dyDescent="0.2">
      <c r="A401" s="7" t="s">
        <v>684</v>
      </c>
      <c r="B401" s="7" t="s">
        <v>685</v>
      </c>
      <c r="D401" s="26">
        <v>5911098.1500000004</v>
      </c>
      <c r="E401" s="26">
        <f>_xlfn.IFNA(VLOOKUP(A401,'McNeil 50% only'!$A$8:$D$233,3,FALSE),0)</f>
        <v>0</v>
      </c>
      <c r="F401" s="26">
        <f t="shared" si="12"/>
        <v>5911098.1500000004</v>
      </c>
      <c r="G401" s="26"/>
      <c r="H401" s="27">
        <f>_xlfn.IFNA(VLOOKUP(A401,'McNeil 50% only'!$A$8:$D$233,4,FALSE),0)</f>
        <v>0</v>
      </c>
      <c r="I401" s="26">
        <f t="shared" si="13"/>
        <v>0</v>
      </c>
      <c r="K401" s="10"/>
    </row>
    <row r="402" spans="1:11" x14ac:dyDescent="0.2">
      <c r="A402" s="7" t="s">
        <v>686</v>
      </c>
      <c r="B402" s="7" t="s">
        <v>687</v>
      </c>
      <c r="D402" s="26">
        <v>1833601.36</v>
      </c>
      <c r="E402" s="26">
        <f>_xlfn.IFNA(VLOOKUP(A402,'McNeil 50% only'!$A$8:$D$233,3,FALSE),0)</f>
        <v>0</v>
      </c>
      <c r="F402" s="26">
        <f t="shared" si="12"/>
        <v>1833601.36</v>
      </c>
      <c r="G402" s="26"/>
      <c r="H402" s="27">
        <f>_xlfn.IFNA(VLOOKUP(A402,'McNeil 50% only'!$A$8:$D$233,4,FALSE),0)</f>
        <v>0</v>
      </c>
      <c r="I402" s="26">
        <f t="shared" si="13"/>
        <v>0</v>
      </c>
      <c r="K402" s="10"/>
    </row>
    <row r="403" spans="1:11" x14ac:dyDescent="0.2">
      <c r="A403" s="7" t="s">
        <v>688</v>
      </c>
      <c r="B403" s="7" t="s">
        <v>689</v>
      </c>
      <c r="D403" s="26">
        <v>2611341.2999999998</v>
      </c>
      <c r="E403" s="26">
        <f>_xlfn.IFNA(VLOOKUP(A403,'McNeil 50% only'!$A$8:$D$233,3,FALSE),0)</f>
        <v>0</v>
      </c>
      <c r="F403" s="26">
        <f t="shared" si="12"/>
        <v>2611341.2999999998</v>
      </c>
      <c r="G403" s="26"/>
      <c r="H403" s="27">
        <f>_xlfn.IFNA(VLOOKUP(A403,'McNeil 50% only'!$A$8:$D$233,4,FALSE),0)</f>
        <v>0</v>
      </c>
      <c r="I403" s="26">
        <f t="shared" si="13"/>
        <v>0</v>
      </c>
      <c r="K403" s="10"/>
    </row>
    <row r="404" spans="1:11" x14ac:dyDescent="0.2">
      <c r="A404" s="7" t="s">
        <v>690</v>
      </c>
      <c r="B404" s="7" t="s">
        <v>691</v>
      </c>
      <c r="D404" s="26">
        <v>679099.17</v>
      </c>
      <c r="E404" s="26">
        <f>_xlfn.IFNA(VLOOKUP(A404,'McNeil 50% only'!$A$8:$D$233,3,FALSE),0)</f>
        <v>0</v>
      </c>
      <c r="F404" s="26">
        <f t="shared" si="12"/>
        <v>679099.17</v>
      </c>
      <c r="G404" s="26"/>
      <c r="H404" s="27">
        <f>_xlfn.IFNA(VLOOKUP(A404,'McNeil 50% only'!$A$8:$D$233,4,FALSE),0)</f>
        <v>0</v>
      </c>
      <c r="I404" s="26">
        <f t="shared" si="13"/>
        <v>0</v>
      </c>
      <c r="K404" s="10"/>
    </row>
    <row r="405" spans="1:11" x14ac:dyDescent="0.2">
      <c r="A405" s="7" t="s">
        <v>692</v>
      </c>
      <c r="B405" s="7" t="s">
        <v>693</v>
      </c>
      <c r="D405" s="26">
        <v>2221200.09</v>
      </c>
      <c r="E405" s="26">
        <f>_xlfn.IFNA(VLOOKUP(A405,'McNeil 50% only'!$A$8:$D$233,3,FALSE),0)</f>
        <v>0</v>
      </c>
      <c r="F405" s="26">
        <f t="shared" si="12"/>
        <v>2221200.09</v>
      </c>
      <c r="G405" s="26"/>
      <c r="H405" s="27">
        <f>_xlfn.IFNA(VLOOKUP(A405,'McNeil 50% only'!$A$8:$D$233,4,FALSE),0)</f>
        <v>0</v>
      </c>
      <c r="I405" s="26">
        <f t="shared" si="13"/>
        <v>0</v>
      </c>
      <c r="K405" s="10"/>
    </row>
    <row r="406" spans="1:11" x14ac:dyDescent="0.2">
      <c r="A406" s="7" t="s">
        <v>694</v>
      </c>
      <c r="B406" s="7" t="s">
        <v>695</v>
      </c>
      <c r="D406" s="26">
        <v>1059004.3799999999</v>
      </c>
      <c r="E406" s="26">
        <f>_xlfn.IFNA(VLOOKUP(A406,'McNeil 50% only'!$A$8:$D$233,3,FALSE),0)</f>
        <v>0</v>
      </c>
      <c r="F406" s="26">
        <f t="shared" si="12"/>
        <v>1059004.3799999999</v>
      </c>
      <c r="G406" s="26"/>
      <c r="H406" s="27">
        <f>_xlfn.IFNA(VLOOKUP(A406,'McNeil 50% only'!$A$8:$D$233,4,FALSE),0)</f>
        <v>0</v>
      </c>
      <c r="I406" s="26">
        <f t="shared" si="13"/>
        <v>0</v>
      </c>
      <c r="K406" s="10"/>
    </row>
    <row r="407" spans="1:11" x14ac:dyDescent="0.2">
      <c r="A407" s="7" t="s">
        <v>696</v>
      </c>
      <c r="B407" s="7" t="s">
        <v>697</v>
      </c>
      <c r="D407" s="26">
        <v>1021723.34</v>
      </c>
      <c r="E407" s="26">
        <f>_xlfn.IFNA(VLOOKUP(A407,'McNeil 50% only'!$A$8:$D$233,3,FALSE),0)</f>
        <v>0</v>
      </c>
      <c r="F407" s="26">
        <f t="shared" si="12"/>
        <v>1021723.34</v>
      </c>
      <c r="G407" s="26"/>
      <c r="H407" s="27">
        <f>_xlfn.IFNA(VLOOKUP(A407,'McNeil 50% only'!$A$8:$D$233,4,FALSE),0)</f>
        <v>0</v>
      </c>
      <c r="I407" s="26">
        <f t="shared" si="13"/>
        <v>0</v>
      </c>
      <c r="K407" s="10"/>
    </row>
    <row r="408" spans="1:11" x14ac:dyDescent="0.2">
      <c r="A408" s="7" t="s">
        <v>698</v>
      </c>
      <c r="B408" s="7" t="s">
        <v>699</v>
      </c>
      <c r="D408" s="26">
        <v>15580.6</v>
      </c>
      <c r="E408" s="26">
        <f>_xlfn.IFNA(VLOOKUP(A408,'McNeil 50% only'!$A$8:$D$233,3,FALSE),0)</f>
        <v>0</v>
      </c>
      <c r="F408" s="26">
        <f t="shared" si="12"/>
        <v>15580.6</v>
      </c>
      <c r="G408" s="26"/>
      <c r="H408" s="27">
        <f>_xlfn.IFNA(VLOOKUP(A408,'McNeil 50% only'!$A$8:$D$233,4,FALSE),0)</f>
        <v>0</v>
      </c>
      <c r="I408" s="26">
        <f t="shared" si="13"/>
        <v>0</v>
      </c>
      <c r="K408" s="10"/>
    </row>
    <row r="409" spans="1:11" x14ac:dyDescent="0.2">
      <c r="A409" s="7" t="s">
        <v>700</v>
      </c>
      <c r="B409" s="7" t="s">
        <v>701</v>
      </c>
      <c r="D409" s="26">
        <v>7588908.5499999998</v>
      </c>
      <c r="E409" s="26">
        <f>_xlfn.IFNA(VLOOKUP(A409,'McNeil 50% only'!$A$8:$D$233,3,FALSE),0)</f>
        <v>0</v>
      </c>
      <c r="F409" s="26">
        <f t="shared" si="12"/>
        <v>7588908.5499999998</v>
      </c>
      <c r="G409" s="26"/>
      <c r="H409" s="27">
        <f>_xlfn.IFNA(VLOOKUP(A409,'McNeil 50% only'!$A$8:$D$233,4,FALSE),0)</f>
        <v>0</v>
      </c>
      <c r="I409" s="26">
        <f t="shared" si="13"/>
        <v>0</v>
      </c>
      <c r="K409" s="10"/>
    </row>
    <row r="410" spans="1:11" x14ac:dyDescent="0.2">
      <c r="A410" s="7" t="s">
        <v>702</v>
      </c>
      <c r="B410" s="7" t="s">
        <v>703</v>
      </c>
      <c r="D410" s="26">
        <v>21676.58</v>
      </c>
      <c r="E410" s="26">
        <f>_xlfn.IFNA(VLOOKUP(A410,'McNeil 50% only'!$A$8:$D$233,3,FALSE),0)</f>
        <v>0</v>
      </c>
      <c r="F410" s="26">
        <f t="shared" si="12"/>
        <v>21676.58</v>
      </c>
      <c r="G410" s="26"/>
      <c r="H410" s="27">
        <f>_xlfn.IFNA(VLOOKUP(A410,'McNeil 50% only'!$A$8:$D$233,4,FALSE),0)</f>
        <v>0</v>
      </c>
      <c r="I410" s="26">
        <f t="shared" si="13"/>
        <v>0</v>
      </c>
      <c r="K410" s="10"/>
    </row>
    <row r="411" spans="1:11" x14ac:dyDescent="0.2">
      <c r="A411" s="7" t="s">
        <v>704</v>
      </c>
      <c r="B411" s="7" t="s">
        <v>705</v>
      </c>
      <c r="D411" s="26">
        <v>3727519.2</v>
      </c>
      <c r="E411" s="26">
        <f>_xlfn.IFNA(VLOOKUP(A411,'McNeil 50% only'!$A$8:$D$233,3,FALSE),0)</f>
        <v>0</v>
      </c>
      <c r="F411" s="26">
        <f t="shared" si="12"/>
        <v>3727519.2</v>
      </c>
      <c r="G411" s="26"/>
      <c r="H411" s="27">
        <f>_xlfn.IFNA(VLOOKUP(A411,'McNeil 50% only'!$A$8:$D$233,4,FALSE),0)</f>
        <v>0</v>
      </c>
      <c r="I411" s="26">
        <f t="shared" si="13"/>
        <v>0</v>
      </c>
      <c r="K411" s="10"/>
    </row>
    <row r="412" spans="1:11" x14ac:dyDescent="0.2">
      <c r="A412" s="7" t="s">
        <v>706</v>
      </c>
      <c r="B412" s="7" t="s">
        <v>707</v>
      </c>
      <c r="D412" s="26">
        <v>203484.25</v>
      </c>
      <c r="E412" s="26">
        <f>_xlfn.IFNA(VLOOKUP(A412,'McNeil 50% only'!$A$8:$D$233,3,FALSE),0)</f>
        <v>0</v>
      </c>
      <c r="F412" s="26">
        <f t="shared" si="12"/>
        <v>203484.25</v>
      </c>
      <c r="G412" s="26"/>
      <c r="H412" s="27">
        <f>_xlfn.IFNA(VLOOKUP(A412,'McNeil 50% only'!$A$8:$D$233,4,FALSE),0)</f>
        <v>0</v>
      </c>
      <c r="I412" s="26">
        <f t="shared" si="13"/>
        <v>0</v>
      </c>
      <c r="K412" s="10"/>
    </row>
    <row r="413" spans="1:11" x14ac:dyDescent="0.2">
      <c r="A413" s="7" t="s">
        <v>708</v>
      </c>
      <c r="B413" s="7" t="s">
        <v>709</v>
      </c>
      <c r="D413" s="26">
        <v>994360.06</v>
      </c>
      <c r="E413" s="26">
        <f>_xlfn.IFNA(VLOOKUP(A413,'McNeil 50% only'!$A$8:$D$233,3,FALSE),0)</f>
        <v>0</v>
      </c>
      <c r="F413" s="26">
        <f t="shared" si="12"/>
        <v>994360.06</v>
      </c>
      <c r="G413" s="26"/>
      <c r="H413" s="27">
        <f>_xlfn.IFNA(VLOOKUP(A413,'McNeil 50% only'!$A$8:$D$233,4,FALSE),0)</f>
        <v>0</v>
      </c>
      <c r="I413" s="26">
        <f t="shared" si="13"/>
        <v>0</v>
      </c>
      <c r="K413" s="10"/>
    </row>
    <row r="414" spans="1:11" x14ac:dyDescent="0.2">
      <c r="A414" s="7" t="s">
        <v>710</v>
      </c>
      <c r="B414" s="7" t="s">
        <v>711</v>
      </c>
      <c r="D414" s="26">
        <v>488493.18</v>
      </c>
      <c r="E414" s="26">
        <f>_xlfn.IFNA(VLOOKUP(A414,'McNeil 50% only'!$A$8:$D$233,3,FALSE),0)</f>
        <v>0</v>
      </c>
      <c r="F414" s="26">
        <f t="shared" si="12"/>
        <v>488493.18</v>
      </c>
      <c r="G414" s="26"/>
      <c r="H414" s="27">
        <f>_xlfn.IFNA(VLOOKUP(A414,'McNeil 50% only'!$A$8:$D$233,4,FALSE),0)</f>
        <v>0</v>
      </c>
      <c r="I414" s="26">
        <f t="shared" si="13"/>
        <v>0</v>
      </c>
      <c r="K414" s="10"/>
    </row>
    <row r="415" spans="1:11" x14ac:dyDescent="0.2">
      <c r="A415" s="7" t="s">
        <v>712</v>
      </c>
      <c r="B415" s="7" t="s">
        <v>713</v>
      </c>
      <c r="D415" s="26">
        <v>131876.48000000001</v>
      </c>
      <c r="E415" s="26">
        <f>_xlfn.IFNA(VLOOKUP(A415,'McNeil 50% only'!$A$8:$D$233,3,FALSE),0)</f>
        <v>0</v>
      </c>
      <c r="F415" s="26">
        <f t="shared" si="12"/>
        <v>131876.48000000001</v>
      </c>
      <c r="G415" s="26"/>
      <c r="H415" s="27">
        <f>_xlfn.IFNA(VLOOKUP(A415,'McNeil 50% only'!$A$8:$D$233,4,FALSE),0)</f>
        <v>0</v>
      </c>
      <c r="I415" s="26">
        <f t="shared" si="13"/>
        <v>0</v>
      </c>
      <c r="K415" s="10"/>
    </row>
    <row r="416" spans="1:11" x14ac:dyDescent="0.2">
      <c r="A416" s="7" t="s">
        <v>714</v>
      </c>
      <c r="B416" s="7" t="s">
        <v>715</v>
      </c>
      <c r="D416" s="26">
        <v>402499.59</v>
      </c>
      <c r="E416" s="26">
        <f>_xlfn.IFNA(VLOOKUP(A416,'McNeil 50% only'!$A$8:$D$233,3,FALSE),0)</f>
        <v>0</v>
      </c>
      <c r="F416" s="26">
        <f t="shared" si="12"/>
        <v>402499.59</v>
      </c>
      <c r="G416" s="26"/>
      <c r="H416" s="27">
        <f>_xlfn.IFNA(VLOOKUP(A416,'McNeil 50% only'!$A$8:$D$233,4,FALSE),0)</f>
        <v>0</v>
      </c>
      <c r="I416" s="26">
        <f t="shared" si="13"/>
        <v>0</v>
      </c>
      <c r="K416" s="10"/>
    </row>
    <row r="417" spans="1:11" x14ac:dyDescent="0.2">
      <c r="A417" s="7" t="s">
        <v>716</v>
      </c>
      <c r="B417" s="7" t="s">
        <v>717</v>
      </c>
      <c r="D417" s="26">
        <v>119014.2</v>
      </c>
      <c r="E417" s="26">
        <f>_xlfn.IFNA(VLOOKUP(A417,'McNeil 50% only'!$A$8:$D$233,3,FALSE),0)</f>
        <v>0</v>
      </c>
      <c r="F417" s="26">
        <f t="shared" si="12"/>
        <v>119014.2</v>
      </c>
      <c r="G417" s="26"/>
      <c r="H417" s="27">
        <f>_xlfn.IFNA(VLOOKUP(A417,'McNeil 50% only'!$A$8:$D$233,4,FALSE),0)</f>
        <v>0</v>
      </c>
      <c r="I417" s="26">
        <f t="shared" si="13"/>
        <v>0</v>
      </c>
      <c r="K417" s="10"/>
    </row>
    <row r="418" spans="1:11" x14ac:dyDescent="0.2">
      <c r="A418" s="7" t="s">
        <v>718</v>
      </c>
      <c r="B418" s="7" t="s">
        <v>719</v>
      </c>
      <c r="D418" s="26">
        <v>33274.120000000003</v>
      </c>
      <c r="E418" s="26">
        <f>_xlfn.IFNA(VLOOKUP(A418,'McNeil 50% only'!$A$8:$D$233,3,FALSE),0)</f>
        <v>0</v>
      </c>
      <c r="F418" s="26">
        <f t="shared" si="12"/>
        <v>33274.120000000003</v>
      </c>
      <c r="G418" s="26"/>
      <c r="H418" s="27">
        <f>_xlfn.IFNA(VLOOKUP(A418,'McNeil 50% only'!$A$8:$D$233,4,FALSE),0)</f>
        <v>0</v>
      </c>
      <c r="I418" s="26">
        <f t="shared" si="13"/>
        <v>0</v>
      </c>
      <c r="K418" s="10"/>
    </row>
    <row r="419" spans="1:11" x14ac:dyDescent="0.2">
      <c r="A419" s="7" t="s">
        <v>720</v>
      </c>
      <c r="B419" s="7" t="s">
        <v>721</v>
      </c>
      <c r="D419" s="26">
        <v>2294946.0699999998</v>
      </c>
      <c r="E419" s="26">
        <f>_xlfn.IFNA(VLOOKUP(A419,'McNeil 50% only'!$A$8:$D$233,3,FALSE),0)</f>
        <v>0</v>
      </c>
      <c r="F419" s="26">
        <f t="shared" si="12"/>
        <v>2294946.0699999998</v>
      </c>
      <c r="G419" s="26"/>
      <c r="H419" s="27">
        <f>_xlfn.IFNA(VLOOKUP(A419,'McNeil 50% only'!$A$8:$D$233,4,FALSE),0)</f>
        <v>0</v>
      </c>
      <c r="I419" s="26">
        <f t="shared" si="13"/>
        <v>0</v>
      </c>
      <c r="K419" s="10"/>
    </row>
    <row r="420" spans="1:11" x14ac:dyDescent="0.2">
      <c r="A420" s="7" t="s">
        <v>722</v>
      </c>
      <c r="B420" s="7" t="s">
        <v>723</v>
      </c>
      <c r="D420" s="26">
        <v>284112.42</v>
      </c>
      <c r="E420" s="26">
        <f>_xlfn.IFNA(VLOOKUP(A420,'McNeil 50% only'!$A$8:$D$233,3,FALSE),0)</f>
        <v>0</v>
      </c>
      <c r="F420" s="26">
        <f t="shared" si="12"/>
        <v>284112.42</v>
      </c>
      <c r="G420" s="26"/>
      <c r="H420" s="27">
        <f>_xlfn.IFNA(VLOOKUP(A420,'McNeil 50% only'!$A$8:$D$233,4,FALSE),0)</f>
        <v>0</v>
      </c>
      <c r="I420" s="26">
        <f t="shared" si="13"/>
        <v>0</v>
      </c>
      <c r="K420" s="10"/>
    </row>
    <row r="421" spans="1:11" x14ac:dyDescent="0.2">
      <c r="A421" s="7" t="s">
        <v>724</v>
      </c>
      <c r="B421" s="7" t="s">
        <v>725</v>
      </c>
      <c r="D421" s="26">
        <v>96399.84</v>
      </c>
      <c r="E421" s="26">
        <f>_xlfn.IFNA(VLOOKUP(A421,'McNeil 50% only'!$A$8:$D$233,3,FALSE),0)</f>
        <v>0</v>
      </c>
      <c r="F421" s="26">
        <f t="shared" si="12"/>
        <v>96399.84</v>
      </c>
      <c r="G421" s="26"/>
      <c r="H421" s="27">
        <f>_xlfn.IFNA(VLOOKUP(A421,'McNeil 50% only'!$A$8:$D$233,4,FALSE),0)</f>
        <v>0</v>
      </c>
      <c r="I421" s="26">
        <f t="shared" si="13"/>
        <v>0</v>
      </c>
      <c r="K421" s="10"/>
    </row>
    <row r="422" spans="1:11" x14ac:dyDescent="0.2">
      <c r="A422" s="7" t="s">
        <v>726</v>
      </c>
      <c r="B422" s="7" t="s">
        <v>727</v>
      </c>
      <c r="D422" s="26">
        <v>253131.08</v>
      </c>
      <c r="E422" s="26">
        <f>_xlfn.IFNA(VLOOKUP(A422,'McNeil 50% only'!$A$8:$D$233,3,FALSE),0)</f>
        <v>0</v>
      </c>
      <c r="F422" s="26">
        <f t="shared" si="12"/>
        <v>253131.08</v>
      </c>
      <c r="G422" s="26"/>
      <c r="H422" s="27">
        <f>_xlfn.IFNA(VLOOKUP(A422,'McNeil 50% only'!$A$8:$D$233,4,FALSE),0)</f>
        <v>0</v>
      </c>
      <c r="I422" s="26">
        <f t="shared" si="13"/>
        <v>0</v>
      </c>
      <c r="K422" s="10"/>
    </row>
    <row r="423" spans="1:11" x14ac:dyDescent="0.2">
      <c r="A423" s="7" t="s">
        <v>728</v>
      </c>
      <c r="B423" s="7" t="s">
        <v>729</v>
      </c>
      <c r="D423" s="26">
        <v>243482.08</v>
      </c>
      <c r="E423" s="26">
        <f>_xlfn.IFNA(VLOOKUP(A423,'McNeil 50% only'!$A$8:$D$233,3,FALSE),0)</f>
        <v>0</v>
      </c>
      <c r="F423" s="26">
        <f t="shared" si="12"/>
        <v>243482.08</v>
      </c>
      <c r="G423" s="26"/>
      <c r="H423" s="27">
        <f>_xlfn.IFNA(VLOOKUP(A423,'McNeil 50% only'!$A$8:$D$233,4,FALSE),0)</f>
        <v>0</v>
      </c>
      <c r="I423" s="26">
        <f t="shared" si="13"/>
        <v>0</v>
      </c>
      <c r="K423" s="10"/>
    </row>
    <row r="424" spans="1:11" x14ac:dyDescent="0.2">
      <c r="A424" s="7" t="s">
        <v>730</v>
      </c>
      <c r="B424" s="7" t="s">
        <v>731</v>
      </c>
      <c r="D424" s="26">
        <v>284810.3</v>
      </c>
      <c r="E424" s="26">
        <f>_xlfn.IFNA(VLOOKUP(A424,'McNeil 50% only'!$A$8:$D$233,3,FALSE),0)</f>
        <v>0</v>
      </c>
      <c r="F424" s="26">
        <f t="shared" si="12"/>
        <v>284810.3</v>
      </c>
      <c r="G424" s="26"/>
      <c r="H424" s="27">
        <f>_xlfn.IFNA(VLOOKUP(A424,'McNeil 50% only'!$A$8:$D$233,4,FALSE),0)</f>
        <v>0</v>
      </c>
      <c r="I424" s="26">
        <f t="shared" si="13"/>
        <v>0</v>
      </c>
      <c r="K424" s="10"/>
    </row>
    <row r="425" spans="1:11" x14ac:dyDescent="0.2">
      <c r="A425" s="7" t="s">
        <v>732</v>
      </c>
      <c r="B425" s="7" t="s">
        <v>733</v>
      </c>
      <c r="D425" s="26">
        <v>169217.01</v>
      </c>
      <c r="E425" s="26">
        <f>_xlfn.IFNA(VLOOKUP(A425,'McNeil 50% only'!$A$8:$D$233,3,FALSE),0)</f>
        <v>0</v>
      </c>
      <c r="F425" s="26">
        <f t="shared" si="12"/>
        <v>169217.01</v>
      </c>
      <c r="G425" s="26"/>
      <c r="H425" s="27">
        <f>_xlfn.IFNA(VLOOKUP(A425,'McNeil 50% only'!$A$8:$D$233,4,FALSE),0)</f>
        <v>0</v>
      </c>
      <c r="I425" s="26">
        <f t="shared" si="13"/>
        <v>0</v>
      </c>
      <c r="K425" s="10"/>
    </row>
    <row r="426" spans="1:11" x14ac:dyDescent="0.2">
      <c r="A426" s="7" t="s">
        <v>734</v>
      </c>
      <c r="B426" s="7" t="s">
        <v>735</v>
      </c>
      <c r="D426" s="26">
        <v>817771.3</v>
      </c>
      <c r="E426" s="26">
        <f>_xlfn.IFNA(VLOOKUP(A426,'McNeil 50% only'!$A$8:$D$233,3,FALSE),0)</f>
        <v>0</v>
      </c>
      <c r="F426" s="26">
        <f t="shared" si="12"/>
        <v>817771.3</v>
      </c>
      <c r="G426" s="26"/>
      <c r="H426" s="27">
        <f>_xlfn.IFNA(VLOOKUP(A426,'McNeil 50% only'!$A$8:$D$233,4,FALSE),0)</f>
        <v>0</v>
      </c>
      <c r="I426" s="26">
        <f t="shared" si="13"/>
        <v>0</v>
      </c>
      <c r="K426" s="10"/>
    </row>
    <row r="427" spans="1:11" x14ac:dyDescent="0.2">
      <c r="A427" s="7" t="s">
        <v>736</v>
      </c>
      <c r="B427" s="7" t="s">
        <v>737</v>
      </c>
      <c r="D427" s="26">
        <v>114917.13</v>
      </c>
      <c r="E427" s="26">
        <f>_xlfn.IFNA(VLOOKUP(A427,'McNeil 50% only'!$A$8:$D$233,3,FALSE),0)</f>
        <v>0</v>
      </c>
      <c r="F427" s="26">
        <f t="shared" si="12"/>
        <v>114917.13</v>
      </c>
      <c r="G427" s="26"/>
      <c r="H427" s="27">
        <f>_xlfn.IFNA(VLOOKUP(A427,'McNeil 50% only'!$A$8:$D$233,4,FALSE),0)</f>
        <v>0</v>
      </c>
      <c r="I427" s="26">
        <f t="shared" si="13"/>
        <v>0</v>
      </c>
      <c r="K427" s="10"/>
    </row>
    <row r="428" spans="1:11" x14ac:dyDescent="0.2">
      <c r="A428" s="7" t="s">
        <v>738</v>
      </c>
      <c r="B428" s="7" t="s">
        <v>739</v>
      </c>
      <c r="D428" s="26">
        <v>85843.49</v>
      </c>
      <c r="E428" s="26">
        <f>_xlfn.IFNA(VLOOKUP(A428,'McNeil 50% only'!$A$8:$D$233,3,FALSE),0)</f>
        <v>0</v>
      </c>
      <c r="F428" s="26">
        <f t="shared" si="12"/>
        <v>85843.49</v>
      </c>
      <c r="G428" s="26"/>
      <c r="H428" s="27">
        <f>_xlfn.IFNA(VLOOKUP(A428,'McNeil 50% only'!$A$8:$D$233,4,FALSE),0)</f>
        <v>0</v>
      </c>
      <c r="I428" s="26">
        <f t="shared" si="13"/>
        <v>0</v>
      </c>
      <c r="K428" s="10"/>
    </row>
    <row r="429" spans="1:11" x14ac:dyDescent="0.2">
      <c r="A429" s="7" t="s">
        <v>740</v>
      </c>
      <c r="B429" s="7" t="s">
        <v>741</v>
      </c>
      <c r="D429" s="26">
        <v>24991.89</v>
      </c>
      <c r="E429" s="26">
        <f>_xlfn.IFNA(VLOOKUP(A429,'McNeil 50% only'!$A$8:$D$233,3,FALSE),0)</f>
        <v>0</v>
      </c>
      <c r="F429" s="26">
        <f t="shared" si="12"/>
        <v>24991.89</v>
      </c>
      <c r="G429" s="26"/>
      <c r="H429" s="27">
        <f>_xlfn.IFNA(VLOOKUP(A429,'McNeil 50% only'!$A$8:$D$233,4,FALSE),0)</f>
        <v>0</v>
      </c>
      <c r="I429" s="26">
        <f t="shared" si="13"/>
        <v>0</v>
      </c>
      <c r="K429" s="10"/>
    </row>
    <row r="430" spans="1:11" x14ac:dyDescent="0.2">
      <c r="A430" s="7" t="s">
        <v>742</v>
      </c>
      <c r="B430" s="7" t="s">
        <v>743</v>
      </c>
      <c r="D430" s="26">
        <v>231851.24</v>
      </c>
      <c r="E430" s="26">
        <f>_xlfn.IFNA(VLOOKUP(A430,'McNeil 50% only'!$A$8:$D$233,3,FALSE),0)</f>
        <v>0</v>
      </c>
      <c r="F430" s="26">
        <f t="shared" si="12"/>
        <v>231851.24</v>
      </c>
      <c r="G430" s="26"/>
      <c r="H430" s="27">
        <f>_xlfn.IFNA(VLOOKUP(A430,'McNeil 50% only'!$A$8:$D$233,4,FALSE),0)</f>
        <v>0</v>
      </c>
      <c r="I430" s="26">
        <f t="shared" si="13"/>
        <v>0</v>
      </c>
      <c r="K430" s="10"/>
    </row>
    <row r="431" spans="1:11" x14ac:dyDescent="0.2">
      <c r="A431" s="7" t="s">
        <v>744</v>
      </c>
      <c r="B431" s="7" t="s">
        <v>745</v>
      </c>
      <c r="D431" s="26">
        <v>151574.88</v>
      </c>
      <c r="E431" s="26">
        <f>_xlfn.IFNA(VLOOKUP(A431,'McNeil 50% only'!$A$8:$D$233,3,FALSE),0)</f>
        <v>0</v>
      </c>
      <c r="F431" s="26">
        <f t="shared" si="12"/>
        <v>151574.88</v>
      </c>
      <c r="G431" s="26"/>
      <c r="H431" s="27">
        <f>_xlfn.IFNA(VLOOKUP(A431,'McNeil 50% only'!$A$8:$D$233,4,FALSE),0)</f>
        <v>0</v>
      </c>
      <c r="I431" s="26">
        <f t="shared" si="13"/>
        <v>0</v>
      </c>
      <c r="K431" s="10"/>
    </row>
    <row r="432" spans="1:11" x14ac:dyDescent="0.2">
      <c r="A432" s="7" t="s">
        <v>746</v>
      </c>
      <c r="B432" s="7" t="s">
        <v>747</v>
      </c>
      <c r="D432" s="26">
        <v>1706758.53</v>
      </c>
      <c r="E432" s="26">
        <f>_xlfn.IFNA(VLOOKUP(A432,'McNeil 50% only'!$A$8:$D$233,3,FALSE),0)</f>
        <v>0</v>
      </c>
      <c r="F432" s="26">
        <f t="shared" si="12"/>
        <v>1706758.53</v>
      </c>
      <c r="G432" s="26"/>
      <c r="H432" s="27">
        <f>_xlfn.IFNA(VLOOKUP(A432,'McNeil 50% only'!$A$8:$D$233,4,FALSE),0)</f>
        <v>0</v>
      </c>
      <c r="I432" s="26">
        <f t="shared" si="13"/>
        <v>0</v>
      </c>
      <c r="K432" s="10"/>
    </row>
    <row r="433" spans="1:11" x14ac:dyDescent="0.2">
      <c r="A433" s="7" t="s">
        <v>748</v>
      </c>
      <c r="B433" s="7" t="s">
        <v>749</v>
      </c>
      <c r="D433" s="26">
        <v>1234285.58</v>
      </c>
      <c r="E433" s="26">
        <f>_xlfn.IFNA(VLOOKUP(A433,'McNeil 50% only'!$A$8:$D$233,3,FALSE),0)</f>
        <v>0</v>
      </c>
      <c r="F433" s="26">
        <f t="shared" si="12"/>
        <v>1234285.58</v>
      </c>
      <c r="G433" s="26"/>
      <c r="H433" s="27">
        <f>_xlfn.IFNA(VLOOKUP(A433,'McNeil 50% only'!$A$8:$D$233,4,FALSE),0)</f>
        <v>0</v>
      </c>
      <c r="I433" s="26">
        <f t="shared" si="13"/>
        <v>0</v>
      </c>
      <c r="K433" s="10"/>
    </row>
    <row r="434" spans="1:11" x14ac:dyDescent="0.2">
      <c r="A434" s="7" t="s">
        <v>750</v>
      </c>
      <c r="B434" s="7" t="s">
        <v>751</v>
      </c>
      <c r="D434" s="26">
        <v>224964.76</v>
      </c>
      <c r="E434" s="26">
        <f>_xlfn.IFNA(VLOOKUP(A434,'McNeil 50% only'!$A$8:$D$233,3,FALSE),0)</f>
        <v>0</v>
      </c>
      <c r="F434" s="26">
        <f t="shared" si="12"/>
        <v>224964.76</v>
      </c>
      <c r="G434" s="26"/>
      <c r="H434" s="27">
        <f>_xlfn.IFNA(VLOOKUP(A434,'McNeil 50% only'!$A$8:$D$233,4,FALSE),0)</f>
        <v>0</v>
      </c>
      <c r="I434" s="26">
        <f t="shared" si="13"/>
        <v>0</v>
      </c>
      <c r="K434" s="10"/>
    </row>
    <row r="435" spans="1:11" x14ac:dyDescent="0.2">
      <c r="A435" s="7" t="s">
        <v>752</v>
      </c>
      <c r="B435" s="7" t="s">
        <v>753</v>
      </c>
      <c r="D435" s="26">
        <v>237637.66</v>
      </c>
      <c r="E435" s="26">
        <f>_xlfn.IFNA(VLOOKUP(A435,'McNeil 50% only'!$A$8:$D$233,3,FALSE),0)</f>
        <v>0</v>
      </c>
      <c r="F435" s="26">
        <f t="shared" si="12"/>
        <v>237637.66</v>
      </c>
      <c r="G435" s="26"/>
      <c r="H435" s="27">
        <f>_xlfn.IFNA(VLOOKUP(A435,'McNeil 50% only'!$A$8:$D$233,4,FALSE),0)</f>
        <v>0</v>
      </c>
      <c r="I435" s="26">
        <f t="shared" si="13"/>
        <v>0</v>
      </c>
      <c r="K435" s="10"/>
    </row>
    <row r="436" spans="1:11" x14ac:dyDescent="0.2">
      <c r="A436" s="7" t="s">
        <v>754</v>
      </c>
      <c r="B436" s="7" t="s">
        <v>755</v>
      </c>
      <c r="D436" s="26">
        <v>35329.72</v>
      </c>
      <c r="E436" s="26">
        <f>_xlfn.IFNA(VLOOKUP(A436,'McNeil 50% only'!$A$8:$D$233,3,FALSE),0)</f>
        <v>0</v>
      </c>
      <c r="F436" s="26">
        <f t="shared" si="12"/>
        <v>35329.72</v>
      </c>
      <c r="G436" s="26"/>
      <c r="H436" s="27">
        <f>_xlfn.IFNA(VLOOKUP(A436,'McNeil 50% only'!$A$8:$D$233,4,FALSE),0)</f>
        <v>0</v>
      </c>
      <c r="I436" s="26">
        <f t="shared" si="13"/>
        <v>0</v>
      </c>
      <c r="K436" s="10"/>
    </row>
    <row r="437" spans="1:11" x14ac:dyDescent="0.2">
      <c r="A437" s="7" t="s">
        <v>756</v>
      </c>
      <c r="B437" s="7" t="s">
        <v>757</v>
      </c>
      <c r="D437" s="26">
        <v>92471.79</v>
      </c>
      <c r="E437" s="26">
        <f>_xlfn.IFNA(VLOOKUP(A437,'McNeil 50% only'!$A$8:$D$233,3,FALSE),0)</f>
        <v>0</v>
      </c>
      <c r="F437" s="26">
        <f t="shared" si="12"/>
        <v>92471.79</v>
      </c>
      <c r="G437" s="26"/>
      <c r="H437" s="27">
        <f>_xlfn.IFNA(VLOOKUP(A437,'McNeil 50% only'!$A$8:$D$233,4,FALSE),0)</f>
        <v>0</v>
      </c>
      <c r="I437" s="26">
        <f t="shared" si="13"/>
        <v>0</v>
      </c>
      <c r="K437" s="10"/>
    </row>
    <row r="438" spans="1:11" x14ac:dyDescent="0.2">
      <c r="A438" s="7" t="s">
        <v>758</v>
      </c>
      <c r="B438" s="7" t="s">
        <v>759</v>
      </c>
      <c r="D438" s="26">
        <v>44101.85</v>
      </c>
      <c r="E438" s="26">
        <f>_xlfn.IFNA(VLOOKUP(A438,'McNeil 50% only'!$A$8:$D$233,3,FALSE),0)</f>
        <v>0</v>
      </c>
      <c r="F438" s="26">
        <f t="shared" si="12"/>
        <v>44101.85</v>
      </c>
      <c r="G438" s="26"/>
      <c r="H438" s="27">
        <f>_xlfn.IFNA(VLOOKUP(A438,'McNeil 50% only'!$A$8:$D$233,4,FALSE),0)</f>
        <v>0</v>
      </c>
      <c r="I438" s="26">
        <f t="shared" si="13"/>
        <v>0</v>
      </c>
      <c r="K438" s="10"/>
    </row>
    <row r="439" spans="1:11" x14ac:dyDescent="0.2">
      <c r="A439" s="7" t="s">
        <v>760</v>
      </c>
      <c r="B439" s="7" t="s">
        <v>761</v>
      </c>
      <c r="D439" s="26">
        <v>2381677.75</v>
      </c>
      <c r="E439" s="26">
        <f>_xlfn.IFNA(VLOOKUP(A439,'McNeil 50% only'!$A$8:$D$233,3,FALSE),0)</f>
        <v>417018.72</v>
      </c>
      <c r="F439" s="26">
        <f t="shared" si="12"/>
        <v>2798696.4699999997</v>
      </c>
      <c r="G439" s="26"/>
      <c r="H439" s="27">
        <f>_xlfn.IFNA(VLOOKUP(A439,'McNeil 50% only'!$A$8:$D$233,4,FALSE),0)</f>
        <v>0</v>
      </c>
      <c r="I439" s="26">
        <f t="shared" si="13"/>
        <v>0</v>
      </c>
      <c r="K439" s="10"/>
    </row>
    <row r="440" spans="1:11" x14ac:dyDescent="0.2">
      <c r="A440" s="19" t="s">
        <v>1582</v>
      </c>
      <c r="B440" s="19" t="s">
        <v>1583</v>
      </c>
      <c r="D440" s="26"/>
      <c r="E440" s="26">
        <f>_xlfn.IFNA(VLOOKUP(A440,'McNeil 50% only'!$A$8:$D$233,3,FALSE),0)</f>
        <v>233935.76</v>
      </c>
      <c r="F440" s="26">
        <f t="shared" si="12"/>
        <v>233935.76</v>
      </c>
      <c r="G440" s="26"/>
      <c r="H440" s="27">
        <f>_xlfn.IFNA(VLOOKUP(A440,'McNeil 50% only'!$A$8:$D$233,4,FALSE),0)</f>
        <v>0</v>
      </c>
      <c r="I440" s="26">
        <f t="shared" si="13"/>
        <v>0</v>
      </c>
      <c r="K440" s="10"/>
    </row>
    <row r="441" spans="1:11" x14ac:dyDescent="0.2">
      <c r="A441" s="19" t="s">
        <v>1584</v>
      </c>
      <c r="B441" s="19" t="s">
        <v>1585</v>
      </c>
      <c r="D441" s="26"/>
      <c r="E441" s="26">
        <f>_xlfn.IFNA(VLOOKUP(A441,'McNeil 50% only'!$A$8:$D$233,3,FALSE),0)</f>
        <v>518029.58</v>
      </c>
      <c r="F441" s="26">
        <f t="shared" si="12"/>
        <v>518029.58</v>
      </c>
      <c r="G441" s="26"/>
      <c r="H441" s="27">
        <f>_xlfn.IFNA(VLOOKUP(A441,'McNeil 50% only'!$A$8:$D$233,4,FALSE),0)</f>
        <v>0</v>
      </c>
      <c r="I441" s="26">
        <f t="shared" si="13"/>
        <v>0</v>
      </c>
      <c r="K441" s="10"/>
    </row>
    <row r="442" spans="1:11" x14ac:dyDescent="0.2">
      <c r="A442" s="19" t="s">
        <v>1586</v>
      </c>
      <c r="B442" s="19" t="s">
        <v>1587</v>
      </c>
      <c r="D442" s="26"/>
      <c r="E442" s="26">
        <f>_xlfn.IFNA(VLOOKUP(A442,'McNeil 50% only'!$A$8:$D$233,3,FALSE),0)</f>
        <v>58551.98</v>
      </c>
      <c r="F442" s="26">
        <f t="shared" si="12"/>
        <v>58551.98</v>
      </c>
      <c r="G442" s="26"/>
      <c r="H442" s="27">
        <f>_xlfn.IFNA(VLOOKUP(A442,'McNeil 50% only'!$A$8:$D$233,4,FALSE),0)</f>
        <v>0</v>
      </c>
      <c r="I442" s="26">
        <f t="shared" si="13"/>
        <v>0</v>
      </c>
      <c r="K442" s="10"/>
    </row>
    <row r="443" spans="1:11" x14ac:dyDescent="0.2">
      <c r="A443" s="19" t="s">
        <v>1588</v>
      </c>
      <c r="B443" s="19" t="s">
        <v>1589</v>
      </c>
      <c r="D443" s="26"/>
      <c r="E443" s="26">
        <f>_xlfn.IFNA(VLOOKUP(A443,'McNeil 50% only'!$A$8:$D$233,3,FALSE),0)</f>
        <v>6863.04</v>
      </c>
      <c r="F443" s="26">
        <f t="shared" si="12"/>
        <v>6863.04</v>
      </c>
      <c r="G443" s="26"/>
      <c r="H443" s="27">
        <f>_xlfn.IFNA(VLOOKUP(A443,'McNeil 50% only'!$A$8:$D$233,4,FALSE),0)</f>
        <v>0</v>
      </c>
      <c r="I443" s="26">
        <f t="shared" si="13"/>
        <v>0</v>
      </c>
      <c r="K443" s="10"/>
    </row>
    <row r="444" spans="1:11" x14ac:dyDescent="0.2">
      <c r="A444" s="19" t="s">
        <v>1590</v>
      </c>
      <c r="B444" s="19" t="s">
        <v>1591</v>
      </c>
      <c r="D444" s="26"/>
      <c r="E444" s="26">
        <f>_xlfn.IFNA(VLOOKUP(A444,'McNeil 50% only'!$A$8:$D$233,3,FALSE),0)</f>
        <v>39458.160000000003</v>
      </c>
      <c r="F444" s="26">
        <f t="shared" si="12"/>
        <v>39458.160000000003</v>
      </c>
      <c r="G444" s="26"/>
      <c r="H444" s="27">
        <f>_xlfn.IFNA(VLOOKUP(A444,'McNeil 50% only'!$A$8:$D$233,4,FALSE),0)</f>
        <v>0</v>
      </c>
      <c r="I444" s="26">
        <f t="shared" si="13"/>
        <v>0</v>
      </c>
      <c r="K444" s="10"/>
    </row>
    <row r="445" spans="1:11" x14ac:dyDescent="0.2">
      <c r="A445" s="7" t="s">
        <v>762</v>
      </c>
      <c r="B445" s="7" t="s">
        <v>763</v>
      </c>
      <c r="D445" s="26">
        <v>104161.56</v>
      </c>
      <c r="E445" s="26">
        <f>_xlfn.IFNA(VLOOKUP(A445,'McNeil 50% only'!$A$8:$D$233,3,FALSE),0)</f>
        <v>0</v>
      </c>
      <c r="F445" s="26">
        <f t="shared" si="12"/>
        <v>104161.56</v>
      </c>
      <c r="G445" s="26"/>
      <c r="H445" s="27">
        <f>_xlfn.IFNA(VLOOKUP(A445,'McNeil 50% only'!$A$8:$D$233,4,FALSE),0)</f>
        <v>0</v>
      </c>
      <c r="I445" s="26">
        <f t="shared" si="13"/>
        <v>0</v>
      </c>
      <c r="K445" s="10"/>
    </row>
    <row r="446" spans="1:11" x14ac:dyDescent="0.2">
      <c r="A446" s="7" t="s">
        <v>764</v>
      </c>
      <c r="B446" s="7" t="s">
        <v>765</v>
      </c>
      <c r="D446" s="26">
        <v>67185.600000000006</v>
      </c>
      <c r="E446" s="26">
        <f>_xlfn.IFNA(VLOOKUP(A446,'McNeil 50% only'!$A$8:$D$233,3,FALSE),0)</f>
        <v>0</v>
      </c>
      <c r="F446" s="26">
        <f t="shared" si="12"/>
        <v>67185.600000000006</v>
      </c>
      <c r="G446" s="26"/>
      <c r="H446" s="27">
        <f>_xlfn.IFNA(VLOOKUP(A446,'McNeil 50% only'!$A$8:$D$233,4,FALSE),0)</f>
        <v>0</v>
      </c>
      <c r="I446" s="26">
        <f t="shared" si="13"/>
        <v>0</v>
      </c>
      <c r="K446" s="10"/>
    </row>
    <row r="447" spans="1:11" x14ac:dyDescent="0.2">
      <c r="A447" s="7" t="s">
        <v>766</v>
      </c>
      <c r="B447" s="7" t="s">
        <v>767</v>
      </c>
      <c r="D447" s="26">
        <v>68498.19</v>
      </c>
      <c r="E447" s="26">
        <f>_xlfn.IFNA(VLOOKUP(A447,'McNeil 50% only'!$A$8:$D$233,3,FALSE),0)</f>
        <v>0</v>
      </c>
      <c r="F447" s="26">
        <f t="shared" si="12"/>
        <v>68498.19</v>
      </c>
      <c r="G447" s="26"/>
      <c r="H447" s="27">
        <f>_xlfn.IFNA(VLOOKUP(A447,'McNeil 50% only'!$A$8:$D$233,4,FALSE),0)</f>
        <v>0</v>
      </c>
      <c r="I447" s="26">
        <f t="shared" si="13"/>
        <v>0</v>
      </c>
      <c r="K447" s="10"/>
    </row>
    <row r="448" spans="1:11" x14ac:dyDescent="0.2">
      <c r="A448" s="7" t="s">
        <v>768</v>
      </c>
      <c r="B448" s="7" t="s">
        <v>769</v>
      </c>
      <c r="D448" s="26">
        <v>7921.99</v>
      </c>
      <c r="E448" s="26">
        <f>_xlfn.IFNA(VLOOKUP(A448,'McNeil 50% only'!$A$8:$D$233,3,FALSE),0)</f>
        <v>0</v>
      </c>
      <c r="F448" s="26">
        <f t="shared" si="12"/>
        <v>7921.99</v>
      </c>
      <c r="G448" s="26"/>
      <c r="H448" s="27">
        <f>_xlfn.IFNA(VLOOKUP(A448,'McNeil 50% only'!$A$8:$D$233,4,FALSE),0)</f>
        <v>0</v>
      </c>
      <c r="I448" s="26">
        <f t="shared" si="13"/>
        <v>0</v>
      </c>
      <c r="K448" s="10"/>
    </row>
    <row r="449" spans="1:11" x14ac:dyDescent="0.2">
      <c r="A449" s="7" t="s">
        <v>770</v>
      </c>
      <c r="B449" s="7" t="s">
        <v>771</v>
      </c>
      <c r="D449" s="26">
        <v>6756.24</v>
      </c>
      <c r="E449" s="26">
        <f>_xlfn.IFNA(VLOOKUP(A449,'McNeil 50% only'!$A$8:$D$233,3,FALSE),0)</f>
        <v>0</v>
      </c>
      <c r="F449" s="26">
        <f t="shared" si="12"/>
        <v>6756.24</v>
      </c>
      <c r="G449" s="26"/>
      <c r="H449" s="27">
        <f>_xlfn.IFNA(VLOOKUP(A449,'McNeil 50% only'!$A$8:$D$233,4,FALSE),0)</f>
        <v>0</v>
      </c>
      <c r="I449" s="26">
        <f t="shared" si="13"/>
        <v>0</v>
      </c>
      <c r="K449" s="10"/>
    </row>
    <row r="450" spans="1:11" x14ac:dyDescent="0.2">
      <c r="A450" s="7" t="s">
        <v>772</v>
      </c>
      <c r="B450" s="7" t="s">
        <v>773</v>
      </c>
      <c r="D450" s="26">
        <v>1800.96</v>
      </c>
      <c r="E450" s="26">
        <f>_xlfn.IFNA(VLOOKUP(A450,'McNeil 50% only'!$A$8:$D$233,3,FALSE),0)</f>
        <v>0</v>
      </c>
      <c r="F450" s="26">
        <f t="shared" si="12"/>
        <v>1800.96</v>
      </c>
      <c r="G450" s="26"/>
      <c r="H450" s="27">
        <f>_xlfn.IFNA(VLOOKUP(A450,'McNeil 50% only'!$A$8:$D$233,4,FALSE),0)</f>
        <v>0</v>
      </c>
      <c r="I450" s="26">
        <f t="shared" si="13"/>
        <v>0</v>
      </c>
      <c r="K450" s="10"/>
    </row>
    <row r="451" spans="1:11" x14ac:dyDescent="0.2">
      <c r="A451" s="7" t="s">
        <v>774</v>
      </c>
      <c r="B451" s="7" t="s">
        <v>775</v>
      </c>
      <c r="D451" s="26">
        <v>12918.12</v>
      </c>
      <c r="E451" s="26">
        <f>_xlfn.IFNA(VLOOKUP(A451,'McNeil 50% only'!$A$8:$D$233,3,FALSE),0)</f>
        <v>0</v>
      </c>
      <c r="F451" s="26">
        <f t="shared" si="12"/>
        <v>12918.12</v>
      </c>
      <c r="G451" s="26"/>
      <c r="H451" s="27">
        <f>_xlfn.IFNA(VLOOKUP(A451,'McNeil 50% only'!$A$8:$D$233,4,FALSE),0)</f>
        <v>0</v>
      </c>
      <c r="I451" s="26">
        <f t="shared" si="13"/>
        <v>0</v>
      </c>
      <c r="K451" s="10"/>
    </row>
    <row r="452" spans="1:11" x14ac:dyDescent="0.2">
      <c r="A452" s="7" t="s">
        <v>776</v>
      </c>
      <c r="B452" s="7" t="s">
        <v>777</v>
      </c>
      <c r="D452" s="26">
        <v>1876.32</v>
      </c>
      <c r="E452" s="26">
        <f>_xlfn.IFNA(VLOOKUP(A452,'McNeil 50% only'!$A$8:$D$233,3,FALSE),0)</f>
        <v>0</v>
      </c>
      <c r="F452" s="26">
        <f t="shared" si="12"/>
        <v>1876.32</v>
      </c>
      <c r="G452" s="26"/>
      <c r="H452" s="27">
        <f>_xlfn.IFNA(VLOOKUP(A452,'McNeil 50% only'!$A$8:$D$233,4,FALSE),0)</f>
        <v>0</v>
      </c>
      <c r="I452" s="26">
        <f t="shared" si="13"/>
        <v>0</v>
      </c>
      <c r="K452" s="10"/>
    </row>
    <row r="453" spans="1:11" x14ac:dyDescent="0.2">
      <c r="A453" s="7" t="s">
        <v>778</v>
      </c>
      <c r="B453" s="7" t="s">
        <v>779</v>
      </c>
      <c r="D453" s="26">
        <v>91877.28</v>
      </c>
      <c r="E453" s="26">
        <f>_xlfn.IFNA(VLOOKUP(A453,'McNeil 50% only'!$A$8:$D$233,3,FALSE),0)</f>
        <v>0</v>
      </c>
      <c r="F453" s="26">
        <f t="shared" si="12"/>
        <v>91877.28</v>
      </c>
      <c r="G453" s="26"/>
      <c r="H453" s="27">
        <f>_xlfn.IFNA(VLOOKUP(A453,'McNeil 50% only'!$A$8:$D$233,4,FALSE),0)</f>
        <v>0</v>
      </c>
      <c r="I453" s="26">
        <f t="shared" si="13"/>
        <v>0</v>
      </c>
      <c r="K453" s="10"/>
    </row>
    <row r="454" spans="1:11" x14ac:dyDescent="0.2">
      <c r="A454" s="7" t="s">
        <v>780</v>
      </c>
      <c r="B454" s="7" t="s">
        <v>781</v>
      </c>
      <c r="D454" s="26">
        <v>194879.59</v>
      </c>
      <c r="E454" s="26">
        <f>_xlfn.IFNA(VLOOKUP(A454,'McNeil 50% only'!$A$8:$D$233,3,FALSE),0)</f>
        <v>0</v>
      </c>
      <c r="F454" s="26">
        <f t="shared" si="12"/>
        <v>194879.59</v>
      </c>
      <c r="G454" s="26"/>
      <c r="H454" s="27">
        <f>_xlfn.IFNA(VLOOKUP(A454,'McNeil 50% only'!$A$8:$D$233,4,FALSE),0)</f>
        <v>0</v>
      </c>
      <c r="I454" s="26">
        <f t="shared" si="13"/>
        <v>0</v>
      </c>
      <c r="K454" s="10"/>
    </row>
    <row r="455" spans="1:11" x14ac:dyDescent="0.2">
      <c r="A455" s="7" t="s">
        <v>782</v>
      </c>
      <c r="B455" s="7" t="s">
        <v>783</v>
      </c>
      <c r="D455" s="26">
        <v>3705.8</v>
      </c>
      <c r="E455" s="26">
        <f>_xlfn.IFNA(VLOOKUP(A455,'McNeil 50% only'!$A$8:$D$233,3,FALSE),0)</f>
        <v>0</v>
      </c>
      <c r="F455" s="26">
        <f t="shared" si="12"/>
        <v>3705.8</v>
      </c>
      <c r="G455" s="26"/>
      <c r="H455" s="27">
        <f>_xlfn.IFNA(VLOOKUP(A455,'McNeil 50% only'!$A$8:$D$233,4,FALSE),0)</f>
        <v>0</v>
      </c>
      <c r="I455" s="26">
        <f t="shared" si="13"/>
        <v>0</v>
      </c>
      <c r="K455" s="10"/>
    </row>
    <row r="456" spans="1:11" x14ac:dyDescent="0.2">
      <c r="A456" s="7" t="s">
        <v>784</v>
      </c>
      <c r="B456" s="7" t="s">
        <v>785</v>
      </c>
      <c r="D456" s="26">
        <v>54956.76</v>
      </c>
      <c r="E456" s="26">
        <f>_xlfn.IFNA(VLOOKUP(A456,'McNeil 50% only'!$A$8:$D$233,3,FALSE),0)</f>
        <v>0</v>
      </c>
      <c r="F456" s="26">
        <f t="shared" si="12"/>
        <v>54956.76</v>
      </c>
      <c r="G456" s="26"/>
      <c r="H456" s="27">
        <f>_xlfn.IFNA(VLOOKUP(A456,'McNeil 50% only'!$A$8:$D$233,4,FALSE),0)</f>
        <v>0</v>
      </c>
      <c r="I456" s="26">
        <f t="shared" si="13"/>
        <v>0</v>
      </c>
      <c r="K456" s="10"/>
    </row>
    <row r="457" spans="1:11" x14ac:dyDescent="0.2">
      <c r="A457" s="7" t="s">
        <v>786</v>
      </c>
      <c r="B457" s="7" t="s">
        <v>787</v>
      </c>
      <c r="D457" s="26">
        <v>4740.72</v>
      </c>
      <c r="E457" s="26">
        <f>_xlfn.IFNA(VLOOKUP(A457,'McNeil 50% only'!$A$8:$D$233,3,FALSE),0)</f>
        <v>0</v>
      </c>
      <c r="F457" s="26">
        <f t="shared" ref="F457:F520" si="14">+D457+E457</f>
        <v>4740.72</v>
      </c>
      <c r="G457" s="26"/>
      <c r="H457" s="27">
        <f>_xlfn.IFNA(VLOOKUP(A457,'McNeil 50% only'!$A$8:$D$233,4,FALSE),0)</f>
        <v>0</v>
      </c>
      <c r="I457" s="26">
        <f t="shared" ref="I457:I520" si="15">+G457+H457</f>
        <v>0</v>
      </c>
      <c r="K457" s="10"/>
    </row>
    <row r="458" spans="1:11" x14ac:dyDescent="0.2">
      <c r="A458" s="7" t="s">
        <v>788</v>
      </c>
      <c r="B458" s="7" t="s">
        <v>789</v>
      </c>
      <c r="D458" s="26">
        <v>23664</v>
      </c>
      <c r="E458" s="26">
        <f>_xlfn.IFNA(VLOOKUP(A458,'McNeil 50% only'!$A$8:$D$233,3,FALSE),0)</f>
        <v>0</v>
      </c>
      <c r="F458" s="26">
        <f t="shared" si="14"/>
        <v>23664</v>
      </c>
      <c r="G458" s="26"/>
      <c r="H458" s="27">
        <f>_xlfn.IFNA(VLOOKUP(A458,'McNeil 50% only'!$A$8:$D$233,4,FALSE),0)</f>
        <v>0</v>
      </c>
      <c r="I458" s="26">
        <f t="shared" si="15"/>
        <v>0</v>
      </c>
      <c r="K458" s="10"/>
    </row>
    <row r="459" spans="1:11" x14ac:dyDescent="0.2">
      <c r="A459" s="7" t="s">
        <v>790</v>
      </c>
      <c r="B459" s="7" t="s">
        <v>791</v>
      </c>
      <c r="D459" s="26">
        <v>44317.68</v>
      </c>
      <c r="E459" s="26">
        <f>_xlfn.IFNA(VLOOKUP(A459,'McNeil 50% only'!$A$8:$D$233,3,FALSE),0)</f>
        <v>0</v>
      </c>
      <c r="F459" s="26">
        <f t="shared" si="14"/>
        <v>44317.68</v>
      </c>
      <c r="G459" s="26"/>
      <c r="H459" s="27">
        <f>_xlfn.IFNA(VLOOKUP(A459,'McNeil 50% only'!$A$8:$D$233,4,FALSE),0)</f>
        <v>0</v>
      </c>
      <c r="I459" s="26">
        <f t="shared" si="15"/>
        <v>0</v>
      </c>
      <c r="K459" s="10"/>
    </row>
    <row r="460" spans="1:11" x14ac:dyDescent="0.2">
      <c r="A460" s="7" t="s">
        <v>792</v>
      </c>
      <c r="B460" s="7" t="s">
        <v>793</v>
      </c>
      <c r="D460" s="26">
        <v>31.92</v>
      </c>
      <c r="E460" s="26">
        <f>_xlfn.IFNA(VLOOKUP(A460,'McNeil 50% only'!$A$8:$D$233,3,FALSE),0)</f>
        <v>0</v>
      </c>
      <c r="F460" s="26">
        <f t="shared" si="14"/>
        <v>31.92</v>
      </c>
      <c r="G460" s="26"/>
      <c r="H460" s="27">
        <f>_xlfn.IFNA(VLOOKUP(A460,'McNeil 50% only'!$A$8:$D$233,4,FALSE),0)</f>
        <v>0</v>
      </c>
      <c r="I460" s="26">
        <f t="shared" si="15"/>
        <v>0</v>
      </c>
      <c r="K460" s="10"/>
    </row>
    <row r="461" spans="1:11" x14ac:dyDescent="0.2">
      <c r="A461" s="7" t="s">
        <v>794</v>
      </c>
      <c r="B461" s="7" t="s">
        <v>795</v>
      </c>
      <c r="D461" s="26">
        <v>29154</v>
      </c>
      <c r="E461" s="26">
        <f>_xlfn.IFNA(VLOOKUP(A461,'McNeil 50% only'!$A$8:$D$233,3,FALSE),0)</f>
        <v>0</v>
      </c>
      <c r="F461" s="26">
        <f t="shared" si="14"/>
        <v>29154</v>
      </c>
      <c r="G461" s="26"/>
      <c r="H461" s="27">
        <f>_xlfn.IFNA(VLOOKUP(A461,'McNeil 50% only'!$A$8:$D$233,4,FALSE),0)</f>
        <v>0</v>
      </c>
      <c r="I461" s="26">
        <f t="shared" si="15"/>
        <v>0</v>
      </c>
      <c r="K461" s="10"/>
    </row>
    <row r="462" spans="1:11" x14ac:dyDescent="0.2">
      <c r="A462" s="7" t="s">
        <v>796</v>
      </c>
      <c r="B462" s="7" t="s">
        <v>797</v>
      </c>
      <c r="D462" s="26">
        <v>219146.4</v>
      </c>
      <c r="E462" s="26">
        <f>_xlfn.IFNA(VLOOKUP(A462,'McNeil 50% only'!$A$8:$D$233,3,FALSE),0)</f>
        <v>0</v>
      </c>
      <c r="F462" s="26">
        <f t="shared" si="14"/>
        <v>219146.4</v>
      </c>
      <c r="G462" s="26"/>
      <c r="H462" s="27">
        <f>_xlfn.IFNA(VLOOKUP(A462,'McNeil 50% only'!$A$8:$D$233,4,FALSE),0)</f>
        <v>0</v>
      </c>
      <c r="I462" s="26">
        <f t="shared" si="15"/>
        <v>0</v>
      </c>
      <c r="K462" s="10"/>
    </row>
    <row r="463" spans="1:11" x14ac:dyDescent="0.2">
      <c r="A463" s="7" t="s">
        <v>798</v>
      </c>
      <c r="B463" s="7" t="s">
        <v>799</v>
      </c>
      <c r="D463" s="26">
        <v>187370.95</v>
      </c>
      <c r="E463" s="26">
        <f>_xlfn.IFNA(VLOOKUP(A463,'McNeil 50% only'!$A$8:$D$233,3,FALSE),0)</f>
        <v>0</v>
      </c>
      <c r="F463" s="26">
        <f t="shared" si="14"/>
        <v>187370.95</v>
      </c>
      <c r="G463" s="26"/>
      <c r="H463" s="27">
        <f>_xlfn.IFNA(VLOOKUP(A463,'McNeil 50% only'!$A$8:$D$233,4,FALSE),0)</f>
        <v>0</v>
      </c>
      <c r="I463" s="26">
        <f t="shared" si="15"/>
        <v>0</v>
      </c>
      <c r="K463" s="10"/>
    </row>
    <row r="464" spans="1:11" x14ac:dyDescent="0.2">
      <c r="A464" s="7" t="s">
        <v>800</v>
      </c>
      <c r="B464" s="7" t="s">
        <v>801</v>
      </c>
      <c r="D464" s="26">
        <v>367940.46</v>
      </c>
      <c r="E464" s="26">
        <f>_xlfn.IFNA(VLOOKUP(A464,'McNeil 50% only'!$A$8:$D$233,3,FALSE),0)</f>
        <v>0</v>
      </c>
      <c r="F464" s="26">
        <f t="shared" si="14"/>
        <v>367940.46</v>
      </c>
      <c r="G464" s="26"/>
      <c r="H464" s="27">
        <f>_xlfn.IFNA(VLOOKUP(A464,'McNeil 50% only'!$A$8:$D$233,4,FALSE),0)</f>
        <v>0</v>
      </c>
      <c r="I464" s="26">
        <f t="shared" si="15"/>
        <v>0</v>
      </c>
      <c r="K464" s="10"/>
    </row>
    <row r="465" spans="1:11" x14ac:dyDescent="0.2">
      <c r="A465" s="7" t="s">
        <v>802</v>
      </c>
      <c r="B465" s="7" t="s">
        <v>803</v>
      </c>
      <c r="D465" s="26">
        <v>376624.5</v>
      </c>
      <c r="E465" s="26">
        <f>_xlfn.IFNA(VLOOKUP(A465,'McNeil 50% only'!$A$8:$D$233,3,FALSE),0)</f>
        <v>0</v>
      </c>
      <c r="F465" s="26">
        <f t="shared" si="14"/>
        <v>376624.5</v>
      </c>
      <c r="G465" s="26"/>
      <c r="H465" s="27">
        <f>_xlfn.IFNA(VLOOKUP(A465,'McNeil 50% only'!$A$8:$D$233,4,FALSE),0)</f>
        <v>0</v>
      </c>
      <c r="I465" s="26">
        <f t="shared" si="15"/>
        <v>0</v>
      </c>
      <c r="K465" s="10"/>
    </row>
    <row r="466" spans="1:11" x14ac:dyDescent="0.2">
      <c r="A466" s="7" t="s">
        <v>804</v>
      </c>
      <c r="B466" s="7" t="s">
        <v>805</v>
      </c>
      <c r="D466" s="26">
        <v>557710.06999999995</v>
      </c>
      <c r="E466" s="26">
        <f>_xlfn.IFNA(VLOOKUP(A466,'McNeil 50% only'!$A$8:$D$233,3,FALSE),0)</f>
        <v>0</v>
      </c>
      <c r="F466" s="26">
        <f t="shared" si="14"/>
        <v>557710.06999999995</v>
      </c>
      <c r="G466" s="26"/>
      <c r="H466" s="27">
        <f>_xlfn.IFNA(VLOOKUP(A466,'McNeil 50% only'!$A$8:$D$233,4,FALSE),0)</f>
        <v>0</v>
      </c>
      <c r="I466" s="26">
        <f t="shared" si="15"/>
        <v>0</v>
      </c>
      <c r="K466" s="10"/>
    </row>
    <row r="467" spans="1:11" x14ac:dyDescent="0.2">
      <c r="A467" s="7" t="s">
        <v>806</v>
      </c>
      <c r="B467" s="7" t="s">
        <v>807</v>
      </c>
      <c r="D467" s="26">
        <v>177951.37</v>
      </c>
      <c r="E467" s="26">
        <f>_xlfn.IFNA(VLOOKUP(A467,'McNeil 50% only'!$A$8:$D$233,3,FALSE),0)</f>
        <v>0</v>
      </c>
      <c r="F467" s="26">
        <f t="shared" si="14"/>
        <v>177951.37</v>
      </c>
      <c r="G467" s="26"/>
      <c r="H467" s="27">
        <f>_xlfn.IFNA(VLOOKUP(A467,'McNeil 50% only'!$A$8:$D$233,4,FALSE),0)</f>
        <v>0</v>
      </c>
      <c r="I467" s="26">
        <f t="shared" si="15"/>
        <v>0</v>
      </c>
      <c r="K467" s="10"/>
    </row>
    <row r="468" spans="1:11" x14ac:dyDescent="0.2">
      <c r="A468" s="7" t="s">
        <v>808</v>
      </c>
      <c r="B468" s="7" t="s">
        <v>809</v>
      </c>
      <c r="D468" s="26">
        <v>22303.59</v>
      </c>
      <c r="E468" s="26">
        <f>_xlfn.IFNA(VLOOKUP(A468,'McNeil 50% only'!$A$8:$D$233,3,FALSE),0)</f>
        <v>0</v>
      </c>
      <c r="F468" s="26">
        <f t="shared" si="14"/>
        <v>22303.59</v>
      </c>
      <c r="G468" s="26"/>
      <c r="H468" s="27">
        <f>_xlfn.IFNA(VLOOKUP(A468,'McNeil 50% only'!$A$8:$D$233,4,FALSE),0)</f>
        <v>0</v>
      </c>
      <c r="I468" s="26">
        <f t="shared" si="15"/>
        <v>0</v>
      </c>
      <c r="K468" s="10"/>
    </row>
    <row r="469" spans="1:11" x14ac:dyDescent="0.2">
      <c r="A469" s="7" t="s">
        <v>810</v>
      </c>
      <c r="B469" s="7" t="s">
        <v>811</v>
      </c>
      <c r="D469" s="26">
        <v>86371.45</v>
      </c>
      <c r="E469" s="26">
        <f>_xlfn.IFNA(VLOOKUP(A469,'McNeil 50% only'!$A$8:$D$233,3,FALSE),0)</f>
        <v>0</v>
      </c>
      <c r="F469" s="26">
        <f t="shared" si="14"/>
        <v>86371.45</v>
      </c>
      <c r="G469" s="26"/>
      <c r="H469" s="27">
        <f>_xlfn.IFNA(VLOOKUP(A469,'McNeil 50% only'!$A$8:$D$233,4,FALSE),0)</f>
        <v>0</v>
      </c>
      <c r="I469" s="26">
        <f t="shared" si="15"/>
        <v>0</v>
      </c>
      <c r="K469" s="10"/>
    </row>
    <row r="470" spans="1:11" x14ac:dyDescent="0.2">
      <c r="A470" s="7" t="s">
        <v>812</v>
      </c>
      <c r="B470" s="7" t="s">
        <v>813</v>
      </c>
      <c r="D470" s="26">
        <v>7769.32</v>
      </c>
      <c r="E470" s="26">
        <f>_xlfn.IFNA(VLOOKUP(A470,'McNeil 50% only'!$A$8:$D$233,3,FALSE),0)</f>
        <v>0</v>
      </c>
      <c r="F470" s="26">
        <f t="shared" si="14"/>
        <v>7769.32</v>
      </c>
      <c r="G470" s="26"/>
      <c r="H470" s="27">
        <f>_xlfn.IFNA(VLOOKUP(A470,'McNeil 50% only'!$A$8:$D$233,4,FALSE),0)</f>
        <v>0</v>
      </c>
      <c r="I470" s="26">
        <f t="shared" si="15"/>
        <v>0</v>
      </c>
      <c r="K470" s="10"/>
    </row>
    <row r="471" spans="1:11" x14ac:dyDescent="0.2">
      <c r="A471" s="7" t="s">
        <v>814</v>
      </c>
      <c r="B471" s="7" t="s">
        <v>815</v>
      </c>
      <c r="D471" s="26">
        <v>265857.93</v>
      </c>
      <c r="E471" s="26">
        <f>_xlfn.IFNA(VLOOKUP(A471,'McNeil 50% only'!$A$8:$D$233,3,FALSE),0)</f>
        <v>0</v>
      </c>
      <c r="F471" s="26">
        <f t="shared" si="14"/>
        <v>265857.93</v>
      </c>
      <c r="G471" s="26"/>
      <c r="H471" s="27">
        <f>_xlfn.IFNA(VLOOKUP(A471,'McNeil 50% only'!$A$8:$D$233,4,FALSE),0)</f>
        <v>0</v>
      </c>
      <c r="I471" s="26">
        <f t="shared" si="15"/>
        <v>0</v>
      </c>
      <c r="K471" s="10"/>
    </row>
    <row r="472" spans="1:11" x14ac:dyDescent="0.2">
      <c r="A472" s="7" t="s">
        <v>816</v>
      </c>
      <c r="B472" s="7" t="s">
        <v>817</v>
      </c>
      <c r="D472" s="26">
        <v>73780.679999999993</v>
      </c>
      <c r="E472" s="26">
        <f>_xlfn.IFNA(VLOOKUP(A472,'McNeil 50% only'!$A$8:$D$233,3,FALSE),0)</f>
        <v>0</v>
      </c>
      <c r="F472" s="26">
        <f t="shared" si="14"/>
        <v>73780.679999999993</v>
      </c>
      <c r="G472" s="26"/>
      <c r="H472" s="27">
        <f>_xlfn.IFNA(VLOOKUP(A472,'McNeil 50% only'!$A$8:$D$233,4,FALSE),0)</f>
        <v>0</v>
      </c>
      <c r="I472" s="26">
        <f t="shared" si="15"/>
        <v>0</v>
      </c>
      <c r="K472" s="10"/>
    </row>
    <row r="473" spans="1:11" x14ac:dyDescent="0.2">
      <c r="A473" s="7" t="s">
        <v>818</v>
      </c>
      <c r="B473" s="7" t="s">
        <v>819</v>
      </c>
      <c r="D473" s="26">
        <v>118813.19</v>
      </c>
      <c r="E473" s="26">
        <f>_xlfn.IFNA(VLOOKUP(A473,'McNeil 50% only'!$A$8:$D$233,3,FALSE),0)</f>
        <v>1237.2</v>
      </c>
      <c r="F473" s="26">
        <f t="shared" si="14"/>
        <v>120050.39</v>
      </c>
      <c r="G473" s="26"/>
      <c r="H473" s="27">
        <f>_xlfn.IFNA(VLOOKUP(A473,'McNeil 50% only'!$A$8:$D$233,4,FALSE),0)</f>
        <v>0</v>
      </c>
      <c r="I473" s="26">
        <f t="shared" si="15"/>
        <v>0</v>
      </c>
      <c r="K473" s="10"/>
    </row>
    <row r="474" spans="1:11" x14ac:dyDescent="0.2">
      <c r="A474" s="7" t="s">
        <v>820</v>
      </c>
      <c r="B474" s="7" t="s">
        <v>821</v>
      </c>
      <c r="D474" s="26">
        <v>228684.77</v>
      </c>
      <c r="E474" s="26">
        <f>_xlfn.IFNA(VLOOKUP(A474,'McNeil 50% only'!$A$8:$D$233,3,FALSE),0)</f>
        <v>8378.59</v>
      </c>
      <c r="F474" s="26">
        <f t="shared" si="14"/>
        <v>237063.36</v>
      </c>
      <c r="G474" s="26"/>
      <c r="H474" s="27">
        <f>_xlfn.IFNA(VLOOKUP(A474,'McNeil 50% only'!$A$8:$D$233,4,FALSE),0)</f>
        <v>0</v>
      </c>
      <c r="I474" s="26">
        <f t="shared" si="15"/>
        <v>0</v>
      </c>
      <c r="K474" s="10"/>
    </row>
    <row r="475" spans="1:11" x14ac:dyDescent="0.2">
      <c r="A475" s="7" t="s">
        <v>822</v>
      </c>
      <c r="B475" s="7" t="s">
        <v>823</v>
      </c>
      <c r="D475" s="26">
        <v>2847.69</v>
      </c>
      <c r="E475" s="26">
        <f>_xlfn.IFNA(VLOOKUP(A475,'McNeil 50% only'!$A$8:$D$233,3,FALSE),0)</f>
        <v>0</v>
      </c>
      <c r="F475" s="26">
        <f t="shared" si="14"/>
        <v>2847.69</v>
      </c>
      <c r="G475" s="26"/>
      <c r="H475" s="27">
        <f>_xlfn.IFNA(VLOOKUP(A475,'McNeil 50% only'!$A$8:$D$233,4,FALSE),0)</f>
        <v>0</v>
      </c>
      <c r="I475" s="26">
        <f t="shared" si="15"/>
        <v>0</v>
      </c>
      <c r="K475" s="10"/>
    </row>
    <row r="476" spans="1:11" x14ac:dyDescent="0.2">
      <c r="A476" s="7" t="s">
        <v>824</v>
      </c>
      <c r="B476" s="7" t="s">
        <v>825</v>
      </c>
      <c r="D476" s="26">
        <v>32382.48</v>
      </c>
      <c r="E476" s="26">
        <f>_xlfn.IFNA(VLOOKUP(A476,'McNeil 50% only'!$A$8:$D$233,3,FALSE),0)</f>
        <v>0</v>
      </c>
      <c r="F476" s="26">
        <f t="shared" si="14"/>
        <v>32382.48</v>
      </c>
      <c r="G476" s="26"/>
      <c r="H476" s="27">
        <f>_xlfn.IFNA(VLOOKUP(A476,'McNeil 50% only'!$A$8:$D$233,4,FALSE),0)</f>
        <v>0</v>
      </c>
      <c r="I476" s="26">
        <f t="shared" si="15"/>
        <v>0</v>
      </c>
      <c r="K476" s="10"/>
    </row>
    <row r="477" spans="1:11" x14ac:dyDescent="0.2">
      <c r="A477" s="7" t="s">
        <v>826</v>
      </c>
      <c r="B477" s="7" t="s">
        <v>827</v>
      </c>
      <c r="D477" s="26">
        <v>4157.67</v>
      </c>
      <c r="E477" s="26">
        <f>_xlfn.IFNA(VLOOKUP(A477,'McNeil 50% only'!$A$8:$D$233,3,FALSE),0)</f>
        <v>0</v>
      </c>
      <c r="F477" s="26">
        <f t="shared" si="14"/>
        <v>4157.67</v>
      </c>
      <c r="G477" s="26"/>
      <c r="H477" s="27">
        <f>_xlfn.IFNA(VLOOKUP(A477,'McNeil 50% only'!$A$8:$D$233,4,FALSE),0)</f>
        <v>0</v>
      </c>
      <c r="I477" s="26">
        <f t="shared" si="15"/>
        <v>0</v>
      </c>
      <c r="K477" s="10"/>
    </row>
    <row r="478" spans="1:11" x14ac:dyDescent="0.2">
      <c r="A478" s="7" t="s">
        <v>828</v>
      </c>
      <c r="B478" s="7" t="s">
        <v>829</v>
      </c>
      <c r="D478" s="26">
        <v>79656.34</v>
      </c>
      <c r="E478" s="26">
        <f>_xlfn.IFNA(VLOOKUP(A478,'McNeil 50% only'!$A$8:$D$233,3,FALSE),0)</f>
        <v>0</v>
      </c>
      <c r="F478" s="26">
        <f t="shared" si="14"/>
        <v>79656.34</v>
      </c>
      <c r="G478" s="26"/>
      <c r="H478" s="27">
        <f>_xlfn.IFNA(VLOOKUP(A478,'McNeil 50% only'!$A$8:$D$233,4,FALSE),0)</f>
        <v>0</v>
      </c>
      <c r="I478" s="26">
        <f t="shared" si="15"/>
        <v>0</v>
      </c>
      <c r="K478" s="10"/>
    </row>
    <row r="479" spans="1:11" x14ac:dyDescent="0.2">
      <c r="A479" s="7" t="s">
        <v>830</v>
      </c>
      <c r="B479" s="7" t="s">
        <v>831</v>
      </c>
      <c r="D479" s="26">
        <v>7959.79</v>
      </c>
      <c r="E479" s="26">
        <f>_xlfn.IFNA(VLOOKUP(A479,'McNeil 50% only'!$A$8:$D$233,3,FALSE),0)</f>
        <v>313.16000000000003</v>
      </c>
      <c r="F479" s="26">
        <f t="shared" si="14"/>
        <v>8272.9500000000007</v>
      </c>
      <c r="G479" s="26"/>
      <c r="H479" s="27">
        <f>_xlfn.IFNA(VLOOKUP(A479,'McNeil 50% only'!$A$8:$D$233,4,FALSE),0)</f>
        <v>0</v>
      </c>
      <c r="I479" s="26">
        <f t="shared" si="15"/>
        <v>0</v>
      </c>
      <c r="K479" s="10"/>
    </row>
    <row r="480" spans="1:11" x14ac:dyDescent="0.2">
      <c r="A480" s="7" t="s">
        <v>832</v>
      </c>
      <c r="B480" s="7" t="s">
        <v>833</v>
      </c>
      <c r="D480" s="26"/>
      <c r="E480" s="26">
        <f>_xlfn.IFNA(VLOOKUP(A480,'McNeil 50% only'!$A$8:$D$233,3,FALSE),0)</f>
        <v>0</v>
      </c>
      <c r="F480" s="26">
        <f t="shared" si="14"/>
        <v>0</v>
      </c>
      <c r="G480" s="26">
        <v>121909.81</v>
      </c>
      <c r="H480" s="27">
        <f>_xlfn.IFNA(VLOOKUP(A480,'McNeil 50% only'!$A$8:$D$233,4,FALSE),0)</f>
        <v>416650.56</v>
      </c>
      <c r="I480" s="26">
        <f t="shared" si="15"/>
        <v>538560.37</v>
      </c>
      <c r="J480" s="8"/>
      <c r="K480" s="10"/>
    </row>
    <row r="481" spans="1:11" x14ac:dyDescent="0.2">
      <c r="A481" s="7" t="s">
        <v>834</v>
      </c>
      <c r="B481" s="7" t="s">
        <v>835</v>
      </c>
      <c r="D481" s="26"/>
      <c r="E481" s="26">
        <f>_xlfn.IFNA(VLOOKUP(A481,'McNeil 50% only'!$A$8:$D$233,3,FALSE),0)</f>
        <v>0</v>
      </c>
      <c r="F481" s="26">
        <f t="shared" si="14"/>
        <v>0</v>
      </c>
      <c r="G481" s="26">
        <v>1104992.52</v>
      </c>
      <c r="H481" s="27">
        <f>_xlfn.IFNA(VLOOKUP(A481,'McNeil 50% only'!$A$8:$D$233,4,FALSE),0)</f>
        <v>0</v>
      </c>
      <c r="I481" s="26">
        <f t="shared" si="15"/>
        <v>1104992.52</v>
      </c>
      <c r="J481" s="8"/>
      <c r="K481" s="10"/>
    </row>
    <row r="482" spans="1:11" x14ac:dyDescent="0.2">
      <c r="A482" s="7" t="s">
        <v>836</v>
      </c>
      <c r="B482" s="7" t="s">
        <v>837</v>
      </c>
      <c r="D482" s="26">
        <v>280926.90999999997</v>
      </c>
      <c r="E482" s="26">
        <f>_xlfn.IFNA(VLOOKUP(A482,'McNeil 50% only'!$A$8:$D$233,3,FALSE),0)</f>
        <v>494.52</v>
      </c>
      <c r="F482" s="26">
        <f t="shared" si="14"/>
        <v>281421.43</v>
      </c>
      <c r="G482" s="26"/>
      <c r="H482" s="27">
        <f>_xlfn.IFNA(VLOOKUP(A482,'McNeil 50% only'!$A$8:$D$233,4,FALSE),0)</f>
        <v>0</v>
      </c>
      <c r="I482" s="26">
        <f t="shared" si="15"/>
        <v>0</v>
      </c>
      <c r="K482" s="10"/>
    </row>
    <row r="483" spans="1:11" x14ac:dyDescent="0.2">
      <c r="A483" s="7" t="s">
        <v>838</v>
      </c>
      <c r="B483" s="7" t="s">
        <v>839</v>
      </c>
      <c r="D483" s="26">
        <v>509409.64</v>
      </c>
      <c r="E483" s="26">
        <f>_xlfn.IFNA(VLOOKUP(A483,'McNeil 50% only'!$A$8:$D$233,3,FALSE),0)</f>
        <v>0</v>
      </c>
      <c r="F483" s="26">
        <f t="shared" si="14"/>
        <v>509409.64</v>
      </c>
      <c r="G483" s="26"/>
      <c r="H483" s="27">
        <f>_xlfn.IFNA(VLOOKUP(A483,'McNeil 50% only'!$A$8:$D$233,4,FALSE),0)</f>
        <v>0</v>
      </c>
      <c r="I483" s="26">
        <f t="shared" si="15"/>
        <v>0</v>
      </c>
      <c r="K483" s="10"/>
    </row>
    <row r="484" spans="1:11" x14ac:dyDescent="0.2">
      <c r="A484" s="7" t="s">
        <v>840</v>
      </c>
      <c r="B484" s="7" t="s">
        <v>841</v>
      </c>
      <c r="D484" s="26">
        <v>49038.6</v>
      </c>
      <c r="E484" s="26">
        <f>_xlfn.IFNA(VLOOKUP(A484,'McNeil 50% only'!$A$8:$D$233,3,FALSE),0)</f>
        <v>0</v>
      </c>
      <c r="F484" s="26">
        <f t="shared" si="14"/>
        <v>49038.6</v>
      </c>
      <c r="G484" s="26"/>
      <c r="H484" s="27">
        <f>_xlfn.IFNA(VLOOKUP(A484,'McNeil 50% only'!$A$8:$D$233,4,FALSE),0)</f>
        <v>0</v>
      </c>
      <c r="I484" s="26">
        <f t="shared" si="15"/>
        <v>0</v>
      </c>
      <c r="K484" s="10"/>
    </row>
    <row r="485" spans="1:11" x14ac:dyDescent="0.2">
      <c r="A485" s="7" t="s">
        <v>842</v>
      </c>
      <c r="B485" s="7" t="s">
        <v>843</v>
      </c>
      <c r="D485" s="26">
        <v>1456459.84</v>
      </c>
      <c r="E485" s="26">
        <f>_xlfn.IFNA(VLOOKUP(A485,'McNeil 50% only'!$A$8:$D$233,3,FALSE),0)</f>
        <v>825401.44</v>
      </c>
      <c r="F485" s="26">
        <f t="shared" si="14"/>
        <v>2281861.2800000003</v>
      </c>
      <c r="G485" s="26"/>
      <c r="H485" s="27">
        <f>_xlfn.IFNA(VLOOKUP(A485,'McNeil 50% only'!$A$8:$D$233,4,FALSE),0)</f>
        <v>0</v>
      </c>
      <c r="I485" s="26">
        <f t="shared" si="15"/>
        <v>0</v>
      </c>
      <c r="K485" s="10"/>
    </row>
    <row r="486" spans="1:11" x14ac:dyDescent="0.2">
      <c r="A486" s="7" t="s">
        <v>844</v>
      </c>
      <c r="B486" s="7" t="s">
        <v>845</v>
      </c>
      <c r="D486" s="26">
        <v>336212.42</v>
      </c>
      <c r="E486" s="26">
        <f>_xlfn.IFNA(VLOOKUP(A486,'McNeil 50% only'!$A$8:$D$233,3,FALSE),0)</f>
        <v>0</v>
      </c>
      <c r="F486" s="26">
        <f t="shared" si="14"/>
        <v>336212.42</v>
      </c>
      <c r="G486" s="26"/>
      <c r="H486" s="27">
        <f>_xlfn.IFNA(VLOOKUP(A486,'McNeil 50% only'!$A$8:$D$233,4,FALSE),0)</f>
        <v>0</v>
      </c>
      <c r="I486" s="26">
        <f t="shared" si="15"/>
        <v>0</v>
      </c>
      <c r="K486" s="10"/>
    </row>
    <row r="487" spans="1:11" x14ac:dyDescent="0.2">
      <c r="A487" s="7" t="s">
        <v>846</v>
      </c>
      <c r="B487" s="7" t="s">
        <v>847</v>
      </c>
      <c r="D487" s="26">
        <v>617358.59</v>
      </c>
      <c r="E487" s="26">
        <f>_xlfn.IFNA(VLOOKUP(A487,'McNeil 50% only'!$A$8:$D$233,3,FALSE),0)</f>
        <v>154701.97</v>
      </c>
      <c r="F487" s="26">
        <f t="shared" si="14"/>
        <v>772060.55999999994</v>
      </c>
      <c r="G487" s="26"/>
      <c r="H487" s="27">
        <f>_xlfn.IFNA(VLOOKUP(A487,'McNeil 50% only'!$A$8:$D$233,4,FALSE),0)</f>
        <v>0</v>
      </c>
      <c r="I487" s="26">
        <f t="shared" si="15"/>
        <v>0</v>
      </c>
      <c r="K487" s="10"/>
    </row>
    <row r="488" spans="1:11" x14ac:dyDescent="0.2">
      <c r="A488" s="7" t="s">
        <v>848</v>
      </c>
      <c r="B488" s="7" t="s">
        <v>849</v>
      </c>
      <c r="D488" s="26"/>
      <c r="E488" s="26">
        <f>_xlfn.IFNA(VLOOKUP(A488,'McNeil 50% only'!$A$8:$D$233,3,FALSE),0)</f>
        <v>0</v>
      </c>
      <c r="F488" s="26">
        <f t="shared" si="14"/>
        <v>0</v>
      </c>
      <c r="G488" s="26">
        <v>617358.59</v>
      </c>
      <c r="H488" s="27">
        <f>_xlfn.IFNA(VLOOKUP(A488,'McNeil 50% only'!$A$8:$D$233,4,FALSE),0)</f>
        <v>154701.97</v>
      </c>
      <c r="I488" s="26">
        <f t="shared" si="15"/>
        <v>772060.55999999994</v>
      </c>
      <c r="J488" s="8"/>
      <c r="K488" s="10"/>
    </row>
    <row r="489" spans="1:11" x14ac:dyDescent="0.2">
      <c r="A489" s="7" t="s">
        <v>850</v>
      </c>
      <c r="B489" s="7" t="s">
        <v>851</v>
      </c>
      <c r="D489" s="26">
        <v>272004.28999999998</v>
      </c>
      <c r="E489" s="26">
        <f>_xlfn.IFNA(VLOOKUP(A489,'McNeil 50% only'!$A$8:$D$233,3,FALSE),0)</f>
        <v>0</v>
      </c>
      <c r="F489" s="26">
        <f t="shared" si="14"/>
        <v>272004.28999999998</v>
      </c>
      <c r="G489" s="26"/>
      <c r="H489" s="27">
        <f>_xlfn.IFNA(VLOOKUP(A489,'McNeil 50% only'!$A$8:$D$233,4,FALSE),0)</f>
        <v>0</v>
      </c>
      <c r="I489" s="26">
        <f t="shared" si="15"/>
        <v>0</v>
      </c>
      <c r="K489" s="10"/>
    </row>
    <row r="490" spans="1:11" x14ac:dyDescent="0.2">
      <c r="A490" s="7" t="s">
        <v>852</v>
      </c>
      <c r="B490" s="7" t="s">
        <v>853</v>
      </c>
      <c r="D490" s="26">
        <v>11393.88</v>
      </c>
      <c r="E490" s="26">
        <f>_xlfn.IFNA(VLOOKUP(A490,'McNeil 50% only'!$A$8:$D$233,3,FALSE),0)</f>
        <v>2797.41</v>
      </c>
      <c r="F490" s="26">
        <f t="shared" si="14"/>
        <v>14191.289999999999</v>
      </c>
      <c r="G490" s="26"/>
      <c r="H490" s="27">
        <f>_xlfn.IFNA(VLOOKUP(A490,'McNeil 50% only'!$A$8:$D$233,4,FALSE),0)</f>
        <v>0</v>
      </c>
      <c r="I490" s="26">
        <f t="shared" si="15"/>
        <v>0</v>
      </c>
      <c r="K490" s="10"/>
    </row>
    <row r="491" spans="1:11" x14ac:dyDescent="0.2">
      <c r="A491" s="7" t="s">
        <v>854</v>
      </c>
      <c r="B491" s="7" t="s">
        <v>855</v>
      </c>
      <c r="D491" s="26">
        <v>507191</v>
      </c>
      <c r="E491" s="26">
        <f>_xlfn.IFNA(VLOOKUP(A491,'McNeil 50% only'!$A$8:$D$233,3,FALSE),0)</f>
        <v>0</v>
      </c>
      <c r="F491" s="26">
        <f t="shared" si="14"/>
        <v>507191</v>
      </c>
      <c r="G491" s="26"/>
      <c r="H491" s="27">
        <f>_xlfn.IFNA(VLOOKUP(A491,'McNeil 50% only'!$A$8:$D$233,4,FALSE),0)</f>
        <v>0</v>
      </c>
      <c r="I491" s="26">
        <f t="shared" si="15"/>
        <v>0</v>
      </c>
      <c r="K491" s="10"/>
    </row>
    <row r="492" spans="1:11" x14ac:dyDescent="0.2">
      <c r="A492" s="7" t="s">
        <v>856</v>
      </c>
      <c r="B492" s="7" t="s">
        <v>857</v>
      </c>
      <c r="D492" s="26"/>
      <c r="E492" s="26">
        <f>_xlfn.IFNA(VLOOKUP(A492,'McNeil 50% only'!$A$8:$D$233,3,FALSE),0)</f>
        <v>0</v>
      </c>
      <c r="F492" s="26">
        <f t="shared" si="14"/>
        <v>0</v>
      </c>
      <c r="G492" s="26">
        <v>15920.16</v>
      </c>
      <c r="H492" s="27">
        <f>_xlfn.IFNA(VLOOKUP(A492,'McNeil 50% only'!$A$8:$D$233,4,FALSE),0)</f>
        <v>0</v>
      </c>
      <c r="I492" s="26">
        <f t="shared" si="15"/>
        <v>15920.16</v>
      </c>
      <c r="J492" s="8"/>
      <c r="K492" s="10"/>
    </row>
    <row r="493" spans="1:11" x14ac:dyDescent="0.2">
      <c r="A493" s="7" t="s">
        <v>858</v>
      </c>
      <c r="B493" s="7" t="s">
        <v>859</v>
      </c>
      <c r="D493" s="26">
        <v>47393.69</v>
      </c>
      <c r="E493" s="26">
        <f>_xlfn.IFNA(VLOOKUP(A493,'McNeil 50% only'!$A$8:$D$233,3,FALSE),0)</f>
        <v>0</v>
      </c>
      <c r="F493" s="26">
        <f t="shared" si="14"/>
        <v>47393.69</v>
      </c>
      <c r="G493" s="26"/>
      <c r="H493" s="27">
        <f>_xlfn.IFNA(VLOOKUP(A493,'McNeil 50% only'!$A$8:$D$233,4,FALSE),0)</f>
        <v>0</v>
      </c>
      <c r="I493" s="26">
        <f t="shared" si="15"/>
        <v>0</v>
      </c>
      <c r="K493" s="10"/>
    </row>
    <row r="494" spans="1:11" x14ac:dyDescent="0.2">
      <c r="A494" s="19" t="s">
        <v>1597</v>
      </c>
      <c r="B494" s="19" t="s">
        <v>1598</v>
      </c>
      <c r="D494" s="26"/>
      <c r="E494" s="26">
        <f>_xlfn.IFNA(VLOOKUP(A494,'McNeil 50% only'!$A$8:$D$233,3,FALSE),0)</f>
        <v>81916.17</v>
      </c>
      <c r="F494" s="26">
        <f t="shared" si="14"/>
        <v>81916.17</v>
      </c>
      <c r="G494" s="26"/>
      <c r="H494" s="27">
        <f>_xlfn.IFNA(VLOOKUP(A494,'McNeil 50% only'!$A$8:$D$233,4,FALSE),0)</f>
        <v>0</v>
      </c>
      <c r="I494" s="26">
        <f t="shared" si="15"/>
        <v>0</v>
      </c>
      <c r="K494" s="10"/>
    </row>
    <row r="495" spans="1:11" x14ac:dyDescent="0.2">
      <c r="A495" s="7" t="s">
        <v>860</v>
      </c>
      <c r="B495" s="7" t="s">
        <v>861</v>
      </c>
      <c r="D495" s="26"/>
      <c r="E495" s="26">
        <f>_xlfn.IFNA(VLOOKUP(A495,'McNeil 50% only'!$A$8:$D$233,3,FALSE),0)</f>
        <v>0</v>
      </c>
      <c r="F495" s="26">
        <f t="shared" si="14"/>
        <v>0</v>
      </c>
      <c r="G495" s="26">
        <v>295210.15999999997</v>
      </c>
      <c r="H495" s="27">
        <f>_xlfn.IFNA(VLOOKUP(A495,'McNeil 50% only'!$A$8:$D$233,4,FALSE),0)</f>
        <v>0</v>
      </c>
      <c r="I495" s="26">
        <f t="shared" si="15"/>
        <v>295210.15999999997</v>
      </c>
      <c r="J495" s="8"/>
      <c r="K495" s="10"/>
    </row>
    <row r="496" spans="1:11" x14ac:dyDescent="0.2">
      <c r="A496" s="7" t="s">
        <v>862</v>
      </c>
      <c r="B496" s="7" t="s">
        <v>863</v>
      </c>
      <c r="D496" s="26"/>
      <c r="E496" s="26">
        <f>_xlfn.IFNA(VLOOKUP(A496,'McNeil 50% only'!$A$8:$D$233,3,FALSE),0)</f>
        <v>0</v>
      </c>
      <c r="F496" s="26">
        <f t="shared" si="14"/>
        <v>0</v>
      </c>
      <c r="G496" s="26">
        <v>247513.34</v>
      </c>
      <c r="H496" s="27">
        <f>_xlfn.IFNA(VLOOKUP(A496,'McNeil 50% only'!$A$8:$D$233,4,FALSE),0)</f>
        <v>20335.05</v>
      </c>
      <c r="I496" s="26">
        <f t="shared" si="15"/>
        <v>267848.39</v>
      </c>
      <c r="J496" s="8"/>
      <c r="K496" s="10"/>
    </row>
    <row r="497" spans="1:11" x14ac:dyDescent="0.2">
      <c r="A497" s="7" t="s">
        <v>864</v>
      </c>
      <c r="B497" s="7" t="s">
        <v>865</v>
      </c>
      <c r="D497" s="26"/>
      <c r="E497" s="26">
        <f>_xlfn.IFNA(VLOOKUP(A497,'McNeil 50% only'!$A$8:$D$233,3,FALSE),0)</f>
        <v>0</v>
      </c>
      <c r="F497" s="26">
        <f t="shared" si="14"/>
        <v>0</v>
      </c>
      <c r="G497" s="26">
        <v>39627.65</v>
      </c>
      <c r="H497" s="27">
        <f>_xlfn.IFNA(VLOOKUP(A497,'McNeil 50% only'!$A$8:$D$233,4,FALSE),0)</f>
        <v>0</v>
      </c>
      <c r="I497" s="26">
        <f t="shared" si="15"/>
        <v>39627.65</v>
      </c>
      <c r="J497" s="8"/>
      <c r="K497" s="10"/>
    </row>
    <row r="498" spans="1:11" x14ac:dyDescent="0.2">
      <c r="A498" s="7" t="s">
        <v>866</v>
      </c>
      <c r="B498" s="7" t="s">
        <v>867</v>
      </c>
      <c r="D498" s="26"/>
      <c r="E498" s="26">
        <f>_xlfn.IFNA(VLOOKUP(A498,'McNeil 50% only'!$A$8:$D$233,3,FALSE),0)</f>
        <v>0</v>
      </c>
      <c r="F498" s="26">
        <f t="shared" si="14"/>
        <v>0</v>
      </c>
      <c r="G498" s="26">
        <v>61382.25</v>
      </c>
      <c r="H498" s="27">
        <f>_xlfn.IFNA(VLOOKUP(A498,'McNeil 50% only'!$A$8:$D$233,4,FALSE),0)</f>
        <v>0</v>
      </c>
      <c r="I498" s="26">
        <f t="shared" si="15"/>
        <v>61382.25</v>
      </c>
      <c r="J498" s="8"/>
      <c r="K498" s="10"/>
    </row>
    <row r="499" spans="1:11" x14ac:dyDescent="0.2">
      <c r="A499" s="7" t="s">
        <v>868</v>
      </c>
      <c r="B499" s="7" t="s">
        <v>869</v>
      </c>
      <c r="D499" s="26"/>
      <c r="E499" s="26">
        <f>_xlfn.IFNA(VLOOKUP(A499,'McNeil 50% only'!$A$8:$D$233,3,FALSE),0)</f>
        <v>0</v>
      </c>
      <c r="F499" s="26">
        <f t="shared" si="14"/>
        <v>0</v>
      </c>
      <c r="G499" s="26">
        <v>55118.01</v>
      </c>
      <c r="H499" s="27">
        <f>_xlfn.IFNA(VLOOKUP(A499,'McNeil 50% only'!$A$8:$D$233,4,FALSE),0)</f>
        <v>0</v>
      </c>
      <c r="I499" s="26">
        <f t="shared" si="15"/>
        <v>55118.01</v>
      </c>
      <c r="J499" s="8"/>
      <c r="K499" s="10"/>
    </row>
    <row r="500" spans="1:11" x14ac:dyDescent="0.2">
      <c r="A500" s="7" t="s">
        <v>870</v>
      </c>
      <c r="B500" s="7" t="s">
        <v>871</v>
      </c>
      <c r="D500" s="26"/>
      <c r="E500" s="26">
        <f>_xlfn.IFNA(VLOOKUP(A500,'McNeil 50% only'!$A$8:$D$233,3,FALSE),0)</f>
        <v>0</v>
      </c>
      <c r="F500" s="26">
        <f t="shared" si="14"/>
        <v>0</v>
      </c>
      <c r="G500" s="26">
        <v>166089.29999999999</v>
      </c>
      <c r="H500" s="27">
        <f>_xlfn.IFNA(VLOOKUP(A500,'McNeil 50% only'!$A$8:$D$233,4,FALSE),0)</f>
        <v>0</v>
      </c>
      <c r="I500" s="26">
        <f t="shared" si="15"/>
        <v>166089.29999999999</v>
      </c>
      <c r="J500" s="8"/>
      <c r="K500" s="10"/>
    </row>
    <row r="501" spans="1:11" x14ac:dyDescent="0.2">
      <c r="A501" s="7" t="s">
        <v>872</v>
      </c>
      <c r="B501" s="7" t="s">
        <v>873</v>
      </c>
      <c r="D501" s="26"/>
      <c r="E501" s="26">
        <f>_xlfn.IFNA(VLOOKUP(A501,'McNeil 50% only'!$A$8:$D$233,3,FALSE),0)</f>
        <v>0</v>
      </c>
      <c r="F501" s="26">
        <f t="shared" si="14"/>
        <v>0</v>
      </c>
      <c r="G501" s="26">
        <v>1205.54</v>
      </c>
      <c r="H501" s="27">
        <f>_xlfn.IFNA(VLOOKUP(A501,'McNeil 50% only'!$A$8:$D$233,4,FALSE),0)</f>
        <v>0</v>
      </c>
      <c r="I501" s="26">
        <f t="shared" si="15"/>
        <v>1205.54</v>
      </c>
      <c r="J501" s="8"/>
      <c r="K501" s="10"/>
    </row>
    <row r="502" spans="1:11" x14ac:dyDescent="0.2">
      <c r="A502" s="7" t="s">
        <v>874</v>
      </c>
      <c r="B502" s="7" t="s">
        <v>875</v>
      </c>
      <c r="D502" s="26"/>
      <c r="E502" s="26">
        <f>_xlfn.IFNA(VLOOKUP(A502,'McNeil 50% only'!$A$8:$D$233,3,FALSE),0)</f>
        <v>0</v>
      </c>
      <c r="F502" s="26">
        <f t="shared" si="14"/>
        <v>0</v>
      </c>
      <c r="G502" s="26">
        <v>132097.45000000001</v>
      </c>
      <c r="H502" s="27">
        <f>_xlfn.IFNA(VLOOKUP(A502,'McNeil 50% only'!$A$8:$D$233,4,FALSE),0)</f>
        <v>0</v>
      </c>
      <c r="I502" s="26">
        <f t="shared" si="15"/>
        <v>132097.45000000001</v>
      </c>
      <c r="J502" s="8"/>
      <c r="K502" s="10"/>
    </row>
    <row r="503" spans="1:11" x14ac:dyDescent="0.2">
      <c r="A503" s="7" t="s">
        <v>876</v>
      </c>
      <c r="B503" s="7" t="s">
        <v>877</v>
      </c>
      <c r="D503" s="26"/>
      <c r="E503" s="26">
        <f>_xlfn.IFNA(VLOOKUP(A503,'McNeil 50% only'!$A$8:$D$233,3,FALSE),0)</f>
        <v>0</v>
      </c>
      <c r="F503" s="26">
        <f t="shared" si="14"/>
        <v>0</v>
      </c>
      <c r="G503" s="26">
        <v>368479.58</v>
      </c>
      <c r="H503" s="27">
        <f>_xlfn.IFNA(VLOOKUP(A503,'McNeil 50% only'!$A$8:$D$233,4,FALSE),0)</f>
        <v>0</v>
      </c>
      <c r="I503" s="26">
        <f t="shared" si="15"/>
        <v>368479.58</v>
      </c>
      <c r="J503" s="8"/>
      <c r="K503" s="10"/>
    </row>
    <row r="504" spans="1:11" x14ac:dyDescent="0.2">
      <c r="A504" s="7" t="s">
        <v>878</v>
      </c>
      <c r="B504" s="7" t="s">
        <v>879</v>
      </c>
      <c r="D504" s="26"/>
      <c r="E504" s="26">
        <f>_xlfn.IFNA(VLOOKUP(A504,'McNeil 50% only'!$A$8:$D$233,3,FALSE),0)</f>
        <v>0</v>
      </c>
      <c r="F504" s="26">
        <f t="shared" si="14"/>
        <v>0</v>
      </c>
      <c r="G504" s="26">
        <v>1712667.4</v>
      </c>
      <c r="H504" s="27">
        <f>_xlfn.IFNA(VLOOKUP(A504,'McNeil 50% only'!$A$8:$D$233,4,FALSE),0)</f>
        <v>0</v>
      </c>
      <c r="I504" s="26">
        <f t="shared" si="15"/>
        <v>1712667.4</v>
      </c>
      <c r="J504" s="8"/>
      <c r="K504" s="10"/>
    </row>
    <row r="505" spans="1:11" x14ac:dyDescent="0.2">
      <c r="A505" s="7" t="s">
        <v>880</v>
      </c>
      <c r="B505" s="7" t="s">
        <v>881</v>
      </c>
      <c r="D505" s="26"/>
      <c r="E505" s="26">
        <f>_xlfn.IFNA(VLOOKUP(A505,'McNeil 50% only'!$A$8:$D$233,3,FALSE),0)</f>
        <v>0</v>
      </c>
      <c r="F505" s="26">
        <f t="shared" si="14"/>
        <v>0</v>
      </c>
      <c r="G505" s="26">
        <v>2520932.56</v>
      </c>
      <c r="H505" s="27">
        <f>_xlfn.IFNA(VLOOKUP(A505,'McNeil 50% only'!$A$8:$D$233,4,FALSE),0)</f>
        <v>0</v>
      </c>
      <c r="I505" s="26">
        <f t="shared" si="15"/>
        <v>2520932.56</v>
      </c>
      <c r="J505" s="8"/>
      <c r="K505" s="10"/>
    </row>
    <row r="506" spans="1:11" x14ac:dyDescent="0.2">
      <c r="A506" s="7" t="s">
        <v>882</v>
      </c>
      <c r="B506" s="7" t="s">
        <v>883</v>
      </c>
      <c r="D506" s="26"/>
      <c r="E506" s="26">
        <f>_xlfn.IFNA(VLOOKUP(A506,'McNeil 50% only'!$A$8:$D$233,3,FALSE),0)</f>
        <v>0</v>
      </c>
      <c r="F506" s="26">
        <f t="shared" si="14"/>
        <v>0</v>
      </c>
      <c r="G506" s="26">
        <v>18291.61</v>
      </c>
      <c r="H506" s="27">
        <f>_xlfn.IFNA(VLOOKUP(A506,'McNeil 50% only'!$A$8:$D$233,4,FALSE),0)</f>
        <v>0</v>
      </c>
      <c r="I506" s="26">
        <f t="shared" si="15"/>
        <v>18291.61</v>
      </c>
      <c r="J506" s="8"/>
      <c r="K506" s="10"/>
    </row>
    <row r="507" spans="1:11" x14ac:dyDescent="0.2">
      <c r="A507" s="7" t="s">
        <v>884</v>
      </c>
      <c r="B507" s="7" t="s">
        <v>885</v>
      </c>
      <c r="D507" s="26"/>
      <c r="E507" s="26">
        <f>_xlfn.IFNA(VLOOKUP(A507,'McNeil 50% only'!$A$8:$D$233,3,FALSE),0)</f>
        <v>0</v>
      </c>
      <c r="F507" s="26">
        <f t="shared" si="14"/>
        <v>0</v>
      </c>
      <c r="G507" s="26">
        <v>136.55000000000001</v>
      </c>
      <c r="H507" s="27">
        <f>_xlfn.IFNA(VLOOKUP(A507,'McNeil 50% only'!$A$8:$D$233,4,FALSE),0)</f>
        <v>0</v>
      </c>
      <c r="I507" s="26">
        <f t="shared" si="15"/>
        <v>136.55000000000001</v>
      </c>
      <c r="J507" s="8"/>
      <c r="K507" s="10"/>
    </row>
    <row r="508" spans="1:11" x14ac:dyDescent="0.2">
      <c r="A508" s="7" t="s">
        <v>886</v>
      </c>
      <c r="B508" s="7" t="s">
        <v>887</v>
      </c>
      <c r="D508" s="26"/>
      <c r="E508" s="26">
        <f>_xlfn.IFNA(VLOOKUP(A508,'McNeil 50% only'!$A$8:$D$233,3,FALSE),0)</f>
        <v>0</v>
      </c>
      <c r="F508" s="26">
        <f t="shared" si="14"/>
        <v>0</v>
      </c>
      <c r="G508" s="26">
        <v>430.3</v>
      </c>
      <c r="H508" s="27">
        <f>_xlfn.IFNA(VLOOKUP(A508,'McNeil 50% only'!$A$8:$D$233,4,FALSE),0)</f>
        <v>0</v>
      </c>
      <c r="I508" s="26">
        <f t="shared" si="15"/>
        <v>430.3</v>
      </c>
      <c r="J508" s="8"/>
      <c r="K508" s="10"/>
    </row>
    <row r="509" spans="1:11" x14ac:dyDescent="0.2">
      <c r="A509" s="7" t="s">
        <v>888</v>
      </c>
      <c r="B509" s="7" t="s">
        <v>889</v>
      </c>
      <c r="D509" s="26"/>
      <c r="E509" s="26">
        <f>_xlfn.IFNA(VLOOKUP(A509,'McNeil 50% only'!$A$8:$D$233,3,FALSE),0)</f>
        <v>0</v>
      </c>
      <c r="F509" s="26">
        <f t="shared" si="14"/>
        <v>0</v>
      </c>
      <c r="G509" s="26">
        <v>470.61</v>
      </c>
      <c r="H509" s="27">
        <f>_xlfn.IFNA(VLOOKUP(A509,'McNeil 50% only'!$A$8:$D$233,4,FALSE),0)</f>
        <v>0</v>
      </c>
      <c r="I509" s="26">
        <f t="shared" si="15"/>
        <v>470.61</v>
      </c>
      <c r="J509" s="8"/>
      <c r="K509" s="10"/>
    </row>
    <row r="510" spans="1:11" x14ac:dyDescent="0.2">
      <c r="A510" s="7" t="s">
        <v>890</v>
      </c>
      <c r="B510" s="7" t="s">
        <v>891</v>
      </c>
      <c r="D510" s="26"/>
      <c r="E510" s="26">
        <f>_xlfn.IFNA(VLOOKUP(A510,'McNeil 50% only'!$A$8:$D$233,3,FALSE),0)</f>
        <v>0</v>
      </c>
      <c r="F510" s="26">
        <f t="shared" si="14"/>
        <v>0</v>
      </c>
      <c r="G510" s="26">
        <v>74846.63</v>
      </c>
      <c r="H510" s="27">
        <f>_xlfn.IFNA(VLOOKUP(A510,'McNeil 50% only'!$A$8:$D$233,4,FALSE),0)</f>
        <v>0</v>
      </c>
      <c r="I510" s="26">
        <f t="shared" si="15"/>
        <v>74846.63</v>
      </c>
      <c r="J510" s="8"/>
      <c r="K510" s="10"/>
    </row>
    <row r="511" spans="1:11" x14ac:dyDescent="0.2">
      <c r="A511" s="19" t="s">
        <v>1599</v>
      </c>
      <c r="B511" s="19" t="s">
        <v>1600</v>
      </c>
      <c r="D511" s="26"/>
      <c r="E511" s="26">
        <f>_xlfn.IFNA(VLOOKUP(A511,'McNeil 50% only'!$A$8:$D$233,3,FALSE),0)</f>
        <v>0</v>
      </c>
      <c r="F511" s="26">
        <f t="shared" si="14"/>
        <v>0</v>
      </c>
      <c r="G511" s="26"/>
      <c r="H511" s="27">
        <f>_xlfn.IFNA(VLOOKUP(A511,'McNeil 50% only'!$A$8:$D$233,4,FALSE),0)</f>
        <v>33611.54</v>
      </c>
      <c r="I511" s="26">
        <f t="shared" si="15"/>
        <v>33611.54</v>
      </c>
      <c r="J511" s="8"/>
      <c r="K511" s="10"/>
    </row>
    <row r="512" spans="1:11" x14ac:dyDescent="0.2">
      <c r="A512" s="7" t="s">
        <v>892</v>
      </c>
      <c r="B512" s="7" t="s">
        <v>893</v>
      </c>
      <c r="D512" s="26"/>
      <c r="E512" s="26">
        <f>_xlfn.IFNA(VLOOKUP(A512,'McNeil 50% only'!$A$8:$D$233,3,FALSE),0)</f>
        <v>0</v>
      </c>
      <c r="F512" s="26">
        <f t="shared" si="14"/>
        <v>0</v>
      </c>
      <c r="G512" s="26">
        <v>19000</v>
      </c>
      <c r="H512" s="27">
        <f>_xlfn.IFNA(VLOOKUP(A512,'McNeil 50% only'!$A$8:$D$233,4,FALSE),0)</f>
        <v>0</v>
      </c>
      <c r="I512" s="26">
        <f t="shared" si="15"/>
        <v>19000</v>
      </c>
      <c r="J512" s="8"/>
      <c r="K512" s="10"/>
    </row>
    <row r="513" spans="1:11" x14ac:dyDescent="0.2">
      <c r="A513" s="19" t="s">
        <v>1601</v>
      </c>
      <c r="B513" s="19" t="s">
        <v>1602</v>
      </c>
      <c r="D513" s="26"/>
      <c r="E513" s="26">
        <f>_xlfn.IFNA(VLOOKUP(A513,'McNeil 50% only'!$A$8:$D$233,3,FALSE),0)</f>
        <v>0</v>
      </c>
      <c r="F513" s="26">
        <f t="shared" si="14"/>
        <v>0</v>
      </c>
      <c r="G513" s="26"/>
      <c r="H513" s="27">
        <f>_xlfn.IFNA(VLOOKUP(A513,'McNeil 50% only'!$A$8:$D$233,4,FALSE),0)</f>
        <v>0.02</v>
      </c>
      <c r="I513" s="26">
        <f t="shared" si="15"/>
        <v>0.02</v>
      </c>
      <c r="J513" s="8"/>
      <c r="K513" s="10"/>
    </row>
    <row r="514" spans="1:11" x14ac:dyDescent="0.2">
      <c r="A514" s="7" t="s">
        <v>894</v>
      </c>
      <c r="B514" s="7" t="s">
        <v>895</v>
      </c>
      <c r="D514" s="26"/>
      <c r="E514" s="26">
        <f>_xlfn.IFNA(VLOOKUP(A514,'McNeil 50% only'!$A$8:$D$233,3,FALSE),0)</f>
        <v>0</v>
      </c>
      <c r="F514" s="26">
        <f t="shared" si="14"/>
        <v>0</v>
      </c>
      <c r="G514" s="26">
        <v>25.34</v>
      </c>
      <c r="H514" s="27">
        <f>_xlfn.IFNA(VLOOKUP(A514,'McNeil 50% only'!$A$8:$D$233,4,FALSE),0)</f>
        <v>0</v>
      </c>
      <c r="I514" s="26">
        <f t="shared" si="15"/>
        <v>25.34</v>
      </c>
      <c r="J514" s="8"/>
      <c r="K514" s="10"/>
    </row>
    <row r="515" spans="1:11" x14ac:dyDescent="0.2">
      <c r="A515" s="7" t="s">
        <v>896</v>
      </c>
      <c r="B515" s="7" t="s">
        <v>897</v>
      </c>
      <c r="D515" s="26"/>
      <c r="E515" s="26">
        <f>_xlfn.IFNA(VLOOKUP(A515,'McNeil 50% only'!$A$8:$D$233,3,FALSE),0)</f>
        <v>0</v>
      </c>
      <c r="F515" s="26">
        <f t="shared" si="14"/>
        <v>0</v>
      </c>
      <c r="G515" s="26">
        <v>403372.17</v>
      </c>
      <c r="H515" s="27">
        <f>_xlfn.IFNA(VLOOKUP(A515,'McNeil 50% only'!$A$8:$D$233,4,FALSE),0)</f>
        <v>0</v>
      </c>
      <c r="I515" s="26">
        <f t="shared" si="15"/>
        <v>403372.17</v>
      </c>
      <c r="J515" s="8"/>
      <c r="K515" s="10"/>
    </row>
    <row r="516" spans="1:11" x14ac:dyDescent="0.2">
      <c r="A516" s="7" t="s">
        <v>898</v>
      </c>
      <c r="B516" s="7" t="s">
        <v>899</v>
      </c>
      <c r="D516" s="26"/>
      <c r="E516" s="26">
        <f>_xlfn.IFNA(VLOOKUP(A516,'McNeil 50% only'!$A$8:$D$233,3,FALSE),0)</f>
        <v>0</v>
      </c>
      <c r="F516" s="26">
        <f t="shared" si="14"/>
        <v>0</v>
      </c>
      <c r="G516" s="26">
        <v>633230.25</v>
      </c>
      <c r="H516" s="27">
        <f>_xlfn.IFNA(VLOOKUP(A516,'McNeil 50% only'!$A$8:$D$233,4,FALSE),0)</f>
        <v>0</v>
      </c>
      <c r="I516" s="26">
        <f t="shared" si="15"/>
        <v>633230.25</v>
      </c>
      <c r="J516" s="8"/>
      <c r="K516" s="10"/>
    </row>
    <row r="517" spans="1:11" x14ac:dyDescent="0.2">
      <c r="A517" s="7" t="s">
        <v>900</v>
      </c>
      <c r="B517" s="7" t="s">
        <v>901</v>
      </c>
      <c r="D517" s="26"/>
      <c r="E517" s="26">
        <f>_xlfn.IFNA(VLOOKUP(A517,'McNeil 50% only'!$A$8:$D$233,3,FALSE),0)</f>
        <v>0</v>
      </c>
      <c r="F517" s="26">
        <f t="shared" si="14"/>
        <v>0</v>
      </c>
      <c r="G517" s="26">
        <v>650060.73</v>
      </c>
      <c r="H517" s="27">
        <f>_xlfn.IFNA(VLOOKUP(A517,'McNeil 50% only'!$A$8:$D$233,4,FALSE),0)</f>
        <v>0</v>
      </c>
      <c r="I517" s="26">
        <f t="shared" si="15"/>
        <v>650060.73</v>
      </c>
      <c r="J517" s="8"/>
      <c r="K517" s="10"/>
    </row>
    <row r="518" spans="1:11" x14ac:dyDescent="0.2">
      <c r="A518" s="7" t="s">
        <v>902</v>
      </c>
      <c r="B518" s="7" t="s">
        <v>903</v>
      </c>
      <c r="D518" s="26">
        <v>13000</v>
      </c>
      <c r="E518" s="26">
        <f>_xlfn.IFNA(VLOOKUP(A518,'McNeil 50% only'!$A$8:$D$233,3,FALSE),0)</f>
        <v>0</v>
      </c>
      <c r="F518" s="26">
        <f t="shared" si="14"/>
        <v>13000</v>
      </c>
      <c r="G518" s="26"/>
      <c r="H518" s="27">
        <f>_xlfn.IFNA(VLOOKUP(A518,'McNeil 50% only'!$A$8:$D$233,4,FALSE),0)</f>
        <v>0</v>
      </c>
      <c r="I518" s="26">
        <f t="shared" si="15"/>
        <v>0</v>
      </c>
      <c r="K518" s="10"/>
    </row>
    <row r="519" spans="1:11" x14ac:dyDescent="0.2">
      <c r="A519" s="7" t="s">
        <v>904</v>
      </c>
      <c r="B519" s="7" t="s">
        <v>905</v>
      </c>
      <c r="D519" s="26">
        <v>23041.66</v>
      </c>
      <c r="E519" s="26">
        <f>_xlfn.IFNA(VLOOKUP(A519,'McNeil 50% only'!$A$8:$D$233,3,FALSE),0)</f>
        <v>0</v>
      </c>
      <c r="F519" s="26">
        <f t="shared" si="14"/>
        <v>23041.66</v>
      </c>
      <c r="G519" s="26"/>
      <c r="H519" s="27">
        <f>_xlfn.IFNA(VLOOKUP(A519,'McNeil 50% only'!$A$8:$D$233,4,FALSE),0)</f>
        <v>0</v>
      </c>
      <c r="I519" s="26">
        <f t="shared" si="15"/>
        <v>0</v>
      </c>
      <c r="K519" s="10"/>
    </row>
    <row r="520" spans="1:11" x14ac:dyDescent="0.2">
      <c r="A520" s="7" t="s">
        <v>906</v>
      </c>
      <c r="B520" s="7" t="s">
        <v>907</v>
      </c>
      <c r="D520" s="26">
        <v>297156.26</v>
      </c>
      <c r="E520" s="26">
        <f>_xlfn.IFNA(VLOOKUP(A520,'McNeil 50% only'!$A$8:$D$233,3,FALSE),0)</f>
        <v>0</v>
      </c>
      <c r="F520" s="26">
        <f t="shared" si="14"/>
        <v>297156.26</v>
      </c>
      <c r="G520" s="26"/>
      <c r="H520" s="27">
        <f>_xlfn.IFNA(VLOOKUP(A520,'McNeil 50% only'!$A$8:$D$233,4,FALSE),0)</f>
        <v>0</v>
      </c>
      <c r="I520" s="26">
        <f t="shared" si="15"/>
        <v>0</v>
      </c>
      <c r="K520" s="10"/>
    </row>
    <row r="521" spans="1:11" x14ac:dyDescent="0.2">
      <c r="A521" s="7" t="s">
        <v>908</v>
      </c>
      <c r="B521" s="7" t="s">
        <v>909</v>
      </c>
      <c r="D521" s="26">
        <v>26600</v>
      </c>
      <c r="E521" s="26">
        <f>_xlfn.IFNA(VLOOKUP(A521,'McNeil 50% only'!$A$8:$D$233,3,FALSE),0)</f>
        <v>0</v>
      </c>
      <c r="F521" s="26">
        <f t="shared" ref="F521:F584" si="16">+D521+E521</f>
        <v>26600</v>
      </c>
      <c r="G521" s="26"/>
      <c r="H521" s="27">
        <f>_xlfn.IFNA(VLOOKUP(A521,'McNeil 50% only'!$A$8:$D$233,4,FALSE),0)</f>
        <v>0</v>
      </c>
      <c r="I521" s="26">
        <f t="shared" ref="I521:I584" si="17">+G521+H521</f>
        <v>0</v>
      </c>
      <c r="K521" s="10"/>
    </row>
    <row r="522" spans="1:11" x14ac:dyDescent="0.2">
      <c r="A522" s="7" t="s">
        <v>910</v>
      </c>
      <c r="B522" s="7" t="s">
        <v>911</v>
      </c>
      <c r="D522" s="26">
        <v>164000</v>
      </c>
      <c r="E522" s="26">
        <f>_xlfn.IFNA(VLOOKUP(A522,'McNeil 50% only'!$A$8:$D$233,3,FALSE),0)</f>
        <v>0</v>
      </c>
      <c r="F522" s="26">
        <f t="shared" si="16"/>
        <v>164000</v>
      </c>
      <c r="G522" s="26"/>
      <c r="H522" s="27">
        <f>_xlfn.IFNA(VLOOKUP(A522,'McNeil 50% only'!$A$8:$D$233,4,FALSE),0)</f>
        <v>0</v>
      </c>
      <c r="I522" s="26">
        <f t="shared" si="17"/>
        <v>0</v>
      </c>
      <c r="K522" s="10"/>
    </row>
    <row r="523" spans="1:11" x14ac:dyDescent="0.2">
      <c r="A523" s="7" t="s">
        <v>912</v>
      </c>
      <c r="B523" s="7" t="s">
        <v>913</v>
      </c>
      <c r="D523" s="26">
        <v>128272.5</v>
      </c>
      <c r="E523" s="26">
        <f>_xlfn.IFNA(VLOOKUP(A523,'McNeil 50% only'!$A$8:$D$233,3,FALSE),0)</f>
        <v>0</v>
      </c>
      <c r="F523" s="26">
        <f t="shared" si="16"/>
        <v>128272.5</v>
      </c>
      <c r="G523" s="26"/>
      <c r="H523" s="27">
        <f>_xlfn.IFNA(VLOOKUP(A523,'McNeil 50% only'!$A$8:$D$233,4,FALSE),0)</f>
        <v>0</v>
      </c>
      <c r="I523" s="26">
        <f t="shared" si="17"/>
        <v>0</v>
      </c>
      <c r="K523" s="10"/>
    </row>
    <row r="524" spans="1:11" x14ac:dyDescent="0.2">
      <c r="A524" s="7" t="s">
        <v>914</v>
      </c>
      <c r="B524" s="7" t="s">
        <v>915</v>
      </c>
      <c r="D524" s="26">
        <v>902250</v>
      </c>
      <c r="E524" s="26">
        <f>_xlfn.IFNA(VLOOKUP(A524,'McNeil 50% only'!$A$8:$D$233,3,FALSE),0)</f>
        <v>0</v>
      </c>
      <c r="F524" s="26">
        <f t="shared" si="16"/>
        <v>902250</v>
      </c>
      <c r="G524" s="26"/>
      <c r="H524" s="27">
        <f>_xlfn.IFNA(VLOOKUP(A524,'McNeil 50% only'!$A$8:$D$233,4,FALSE),0)</f>
        <v>0</v>
      </c>
      <c r="I524" s="26">
        <f t="shared" si="17"/>
        <v>0</v>
      </c>
      <c r="K524" s="10"/>
    </row>
    <row r="525" spans="1:11" x14ac:dyDescent="0.2">
      <c r="A525" s="7" t="s">
        <v>916</v>
      </c>
      <c r="B525" s="7" t="s">
        <v>917</v>
      </c>
      <c r="D525" s="26">
        <v>45600</v>
      </c>
      <c r="E525" s="26">
        <f>_xlfn.IFNA(VLOOKUP(A525,'McNeil 50% only'!$A$8:$D$233,3,FALSE),0)</f>
        <v>0</v>
      </c>
      <c r="F525" s="26">
        <f t="shared" si="16"/>
        <v>45600</v>
      </c>
      <c r="G525" s="26"/>
      <c r="H525" s="27">
        <f>_xlfn.IFNA(VLOOKUP(A525,'McNeil 50% only'!$A$8:$D$233,4,FALSE),0)</f>
        <v>0</v>
      </c>
      <c r="I525" s="26">
        <f t="shared" si="17"/>
        <v>0</v>
      </c>
      <c r="K525" s="10"/>
    </row>
    <row r="526" spans="1:11" x14ac:dyDescent="0.2">
      <c r="A526" s="7" t="s">
        <v>918</v>
      </c>
      <c r="B526" s="7" t="s">
        <v>919</v>
      </c>
      <c r="D526" s="26">
        <v>68167.81</v>
      </c>
      <c r="E526" s="26">
        <f>_xlfn.IFNA(VLOOKUP(A526,'McNeil 50% only'!$A$8:$D$233,3,FALSE),0)</f>
        <v>0</v>
      </c>
      <c r="F526" s="26">
        <f t="shared" si="16"/>
        <v>68167.81</v>
      </c>
      <c r="G526" s="26"/>
      <c r="H526" s="27">
        <f>_xlfn.IFNA(VLOOKUP(A526,'McNeil 50% only'!$A$8:$D$233,4,FALSE),0)</f>
        <v>0</v>
      </c>
      <c r="I526" s="26">
        <f t="shared" si="17"/>
        <v>0</v>
      </c>
      <c r="K526" s="10"/>
    </row>
    <row r="527" spans="1:11" x14ac:dyDescent="0.2">
      <c r="A527" s="7" t="s">
        <v>920</v>
      </c>
      <c r="B527" s="7" t="s">
        <v>921</v>
      </c>
      <c r="D527" s="26">
        <v>277833.34000000003</v>
      </c>
      <c r="E527" s="26">
        <f>_xlfn.IFNA(VLOOKUP(A527,'McNeil 50% only'!$A$8:$D$233,3,FALSE),0)</f>
        <v>0</v>
      </c>
      <c r="F527" s="26">
        <f t="shared" si="16"/>
        <v>277833.34000000003</v>
      </c>
      <c r="G527" s="26"/>
      <c r="H527" s="27">
        <f>_xlfn.IFNA(VLOOKUP(A527,'McNeil 50% only'!$A$8:$D$233,4,FALSE),0)</f>
        <v>0</v>
      </c>
      <c r="I527" s="26">
        <f t="shared" si="17"/>
        <v>0</v>
      </c>
      <c r="K527" s="10"/>
    </row>
    <row r="528" spans="1:11" x14ac:dyDescent="0.2">
      <c r="A528" s="7" t="s">
        <v>922</v>
      </c>
      <c r="B528" s="7" t="s">
        <v>923</v>
      </c>
      <c r="D528" s="26">
        <v>107183.32</v>
      </c>
      <c r="E528" s="26">
        <f>_xlfn.IFNA(VLOOKUP(A528,'McNeil 50% only'!$A$8:$D$233,3,FALSE),0)</f>
        <v>0</v>
      </c>
      <c r="F528" s="26">
        <f t="shared" si="16"/>
        <v>107183.32</v>
      </c>
      <c r="G528" s="26"/>
      <c r="H528" s="27">
        <f>_xlfn.IFNA(VLOOKUP(A528,'McNeil 50% only'!$A$8:$D$233,4,FALSE),0)</f>
        <v>0</v>
      </c>
      <c r="I528" s="26">
        <f t="shared" si="17"/>
        <v>0</v>
      </c>
      <c r="K528" s="10"/>
    </row>
    <row r="529" spans="1:11" x14ac:dyDescent="0.2">
      <c r="A529" s="7" t="s">
        <v>924</v>
      </c>
      <c r="B529" s="7" t="s">
        <v>925</v>
      </c>
      <c r="D529" s="26">
        <v>220483.32</v>
      </c>
      <c r="E529" s="26">
        <f>_xlfn.IFNA(VLOOKUP(A529,'McNeil 50% only'!$A$8:$D$233,3,FALSE),0)</f>
        <v>0</v>
      </c>
      <c r="F529" s="26">
        <f t="shared" si="16"/>
        <v>220483.32</v>
      </c>
      <c r="G529" s="26"/>
      <c r="H529" s="27">
        <f>_xlfn.IFNA(VLOOKUP(A529,'McNeil 50% only'!$A$8:$D$233,4,FALSE),0)</f>
        <v>0</v>
      </c>
      <c r="I529" s="26">
        <f t="shared" si="17"/>
        <v>0</v>
      </c>
      <c r="K529" s="10"/>
    </row>
    <row r="530" spans="1:11" x14ac:dyDescent="0.2">
      <c r="A530" s="7" t="s">
        <v>926</v>
      </c>
      <c r="B530" s="7" t="s">
        <v>927</v>
      </c>
      <c r="D530" s="26">
        <v>169732.5</v>
      </c>
      <c r="E530" s="26">
        <f>_xlfn.IFNA(VLOOKUP(A530,'McNeil 50% only'!$A$8:$D$233,3,FALSE),0)</f>
        <v>0</v>
      </c>
      <c r="F530" s="26">
        <f t="shared" si="16"/>
        <v>169732.5</v>
      </c>
      <c r="G530" s="26"/>
      <c r="H530" s="27">
        <f>_xlfn.IFNA(VLOOKUP(A530,'McNeil 50% only'!$A$8:$D$233,4,FALSE),0)</f>
        <v>0</v>
      </c>
      <c r="I530" s="26">
        <f t="shared" si="17"/>
        <v>0</v>
      </c>
      <c r="K530" s="10"/>
    </row>
    <row r="531" spans="1:11" x14ac:dyDescent="0.2">
      <c r="A531" s="7" t="s">
        <v>928</v>
      </c>
      <c r="B531" s="7" t="s">
        <v>929</v>
      </c>
      <c r="D531" s="26">
        <v>118583.34</v>
      </c>
      <c r="E531" s="26">
        <f>_xlfn.IFNA(VLOOKUP(A531,'McNeil 50% only'!$A$8:$D$233,3,FALSE),0)</f>
        <v>0</v>
      </c>
      <c r="F531" s="26">
        <f t="shared" si="16"/>
        <v>118583.34</v>
      </c>
      <c r="G531" s="26"/>
      <c r="H531" s="27">
        <f>_xlfn.IFNA(VLOOKUP(A531,'McNeil 50% only'!$A$8:$D$233,4,FALSE),0)</f>
        <v>0</v>
      </c>
      <c r="I531" s="26">
        <f t="shared" si="17"/>
        <v>0</v>
      </c>
      <c r="K531" s="10"/>
    </row>
    <row r="532" spans="1:11" x14ac:dyDescent="0.2">
      <c r="A532" s="7" t="s">
        <v>930</v>
      </c>
      <c r="B532" s="7" t="s">
        <v>931</v>
      </c>
      <c r="D532" s="26">
        <v>126833.34</v>
      </c>
      <c r="E532" s="26">
        <f>_xlfn.IFNA(VLOOKUP(A532,'McNeil 50% only'!$A$8:$D$233,3,FALSE),0)</f>
        <v>0</v>
      </c>
      <c r="F532" s="26">
        <f t="shared" si="16"/>
        <v>126833.34</v>
      </c>
      <c r="G532" s="26"/>
      <c r="H532" s="27">
        <f>_xlfn.IFNA(VLOOKUP(A532,'McNeil 50% only'!$A$8:$D$233,4,FALSE),0)</f>
        <v>0</v>
      </c>
      <c r="I532" s="26">
        <f t="shared" si="17"/>
        <v>0</v>
      </c>
      <c r="K532" s="10"/>
    </row>
    <row r="533" spans="1:11" x14ac:dyDescent="0.2">
      <c r="A533" s="7" t="s">
        <v>932</v>
      </c>
      <c r="B533" s="7" t="s">
        <v>933</v>
      </c>
      <c r="D533" s="26">
        <v>120200</v>
      </c>
      <c r="E533" s="26">
        <f>_xlfn.IFNA(VLOOKUP(A533,'McNeil 50% only'!$A$8:$D$233,3,FALSE),0)</f>
        <v>0</v>
      </c>
      <c r="F533" s="26">
        <f t="shared" si="16"/>
        <v>120200</v>
      </c>
      <c r="G533" s="26"/>
      <c r="H533" s="27">
        <f>_xlfn.IFNA(VLOOKUP(A533,'McNeil 50% only'!$A$8:$D$233,4,FALSE),0)</f>
        <v>0</v>
      </c>
      <c r="I533" s="26">
        <f t="shared" si="17"/>
        <v>0</v>
      </c>
      <c r="K533" s="10"/>
    </row>
    <row r="534" spans="1:11" x14ac:dyDescent="0.2">
      <c r="A534" s="7" t="s">
        <v>934</v>
      </c>
      <c r="B534" s="7" t="s">
        <v>935</v>
      </c>
      <c r="D534" s="26">
        <v>182858.32</v>
      </c>
      <c r="E534" s="26">
        <f>_xlfn.IFNA(VLOOKUP(A534,'McNeil 50% only'!$A$8:$D$233,3,FALSE),0)</f>
        <v>0</v>
      </c>
      <c r="F534" s="26">
        <f t="shared" si="16"/>
        <v>182858.32</v>
      </c>
      <c r="G534" s="26"/>
      <c r="H534" s="27">
        <f>_xlfn.IFNA(VLOOKUP(A534,'McNeil 50% only'!$A$8:$D$233,4,FALSE),0)</f>
        <v>0</v>
      </c>
      <c r="I534" s="26">
        <f t="shared" si="17"/>
        <v>0</v>
      </c>
      <c r="K534" s="10"/>
    </row>
    <row r="535" spans="1:11" x14ac:dyDescent="0.2">
      <c r="A535" s="7" t="s">
        <v>936</v>
      </c>
      <c r="B535" s="7" t="s">
        <v>937</v>
      </c>
      <c r="D535" s="26">
        <v>94100</v>
      </c>
      <c r="E535" s="26">
        <f>_xlfn.IFNA(VLOOKUP(A535,'McNeil 50% only'!$A$8:$D$233,3,FALSE),0)</f>
        <v>0</v>
      </c>
      <c r="F535" s="26">
        <f t="shared" si="16"/>
        <v>94100</v>
      </c>
      <c r="G535" s="26"/>
      <c r="H535" s="27">
        <f>_xlfn.IFNA(VLOOKUP(A535,'McNeil 50% only'!$A$8:$D$233,4,FALSE),0)</f>
        <v>0</v>
      </c>
      <c r="I535" s="26">
        <f t="shared" si="17"/>
        <v>0</v>
      </c>
      <c r="K535" s="10"/>
    </row>
    <row r="536" spans="1:11" x14ac:dyDescent="0.2">
      <c r="A536" s="7" t="s">
        <v>938</v>
      </c>
      <c r="B536" s="7" t="s">
        <v>939</v>
      </c>
      <c r="D536" s="26">
        <v>129833.32</v>
      </c>
      <c r="E536" s="26">
        <f>_xlfn.IFNA(VLOOKUP(A536,'McNeil 50% only'!$A$8:$D$233,3,FALSE),0)</f>
        <v>0</v>
      </c>
      <c r="F536" s="26">
        <f t="shared" si="16"/>
        <v>129833.32</v>
      </c>
      <c r="G536" s="26"/>
      <c r="H536" s="27">
        <f>_xlfn.IFNA(VLOOKUP(A536,'McNeil 50% only'!$A$8:$D$233,4,FALSE),0)</f>
        <v>0</v>
      </c>
      <c r="I536" s="26">
        <f t="shared" si="17"/>
        <v>0</v>
      </c>
      <c r="K536" s="10"/>
    </row>
    <row r="537" spans="1:11" x14ac:dyDescent="0.2">
      <c r="A537" s="7" t="s">
        <v>940</v>
      </c>
      <c r="B537" s="7" t="s">
        <v>941</v>
      </c>
      <c r="D537" s="26">
        <v>195667.5</v>
      </c>
      <c r="E537" s="26">
        <f>_xlfn.IFNA(VLOOKUP(A537,'McNeil 50% only'!$A$8:$D$233,3,FALSE),0)</f>
        <v>0</v>
      </c>
      <c r="F537" s="26">
        <f t="shared" si="16"/>
        <v>195667.5</v>
      </c>
      <c r="G537" s="26"/>
      <c r="H537" s="27">
        <f>_xlfn.IFNA(VLOOKUP(A537,'McNeil 50% only'!$A$8:$D$233,4,FALSE),0)</f>
        <v>0</v>
      </c>
      <c r="I537" s="26">
        <f t="shared" si="17"/>
        <v>0</v>
      </c>
      <c r="K537" s="10"/>
    </row>
    <row r="538" spans="1:11" x14ac:dyDescent="0.2">
      <c r="A538" s="7" t="s">
        <v>942</v>
      </c>
      <c r="B538" s="7" t="s">
        <v>943</v>
      </c>
      <c r="D538" s="26">
        <v>120880.01</v>
      </c>
      <c r="E538" s="26">
        <f>_xlfn.IFNA(VLOOKUP(A538,'McNeil 50% only'!$A$8:$D$233,3,FALSE),0)</f>
        <v>0</v>
      </c>
      <c r="F538" s="26">
        <f t="shared" si="16"/>
        <v>120880.01</v>
      </c>
      <c r="G538" s="26"/>
      <c r="H538" s="27">
        <f>_xlfn.IFNA(VLOOKUP(A538,'McNeil 50% only'!$A$8:$D$233,4,FALSE),0)</f>
        <v>0</v>
      </c>
      <c r="I538" s="26">
        <f t="shared" si="17"/>
        <v>0</v>
      </c>
      <c r="K538" s="10"/>
    </row>
    <row r="539" spans="1:11" x14ac:dyDescent="0.2">
      <c r="A539" s="7" t="s">
        <v>944</v>
      </c>
      <c r="B539" s="7" t="s">
        <v>945</v>
      </c>
      <c r="D539" s="26">
        <v>7200.83</v>
      </c>
      <c r="E539" s="26">
        <f>_xlfn.IFNA(VLOOKUP(A539,'McNeil 50% only'!$A$8:$D$233,3,FALSE),0)</f>
        <v>0</v>
      </c>
      <c r="F539" s="26">
        <f t="shared" si="16"/>
        <v>7200.83</v>
      </c>
      <c r="G539" s="26"/>
      <c r="H539" s="27">
        <f>_xlfn.IFNA(VLOOKUP(A539,'McNeil 50% only'!$A$8:$D$233,4,FALSE),0)</f>
        <v>0</v>
      </c>
      <c r="I539" s="26">
        <f t="shared" si="17"/>
        <v>0</v>
      </c>
      <c r="K539" s="10"/>
    </row>
    <row r="540" spans="1:11" x14ac:dyDescent="0.2">
      <c r="A540" s="7" t="s">
        <v>946</v>
      </c>
      <c r="B540" s="7" t="s">
        <v>947</v>
      </c>
      <c r="D540" s="26">
        <v>46499.44</v>
      </c>
      <c r="E540" s="26">
        <f>_xlfn.IFNA(VLOOKUP(A540,'McNeil 50% only'!$A$8:$D$233,3,FALSE),0)</f>
        <v>0</v>
      </c>
      <c r="F540" s="26">
        <f t="shared" si="16"/>
        <v>46499.44</v>
      </c>
      <c r="G540" s="26"/>
      <c r="H540" s="27">
        <f>_xlfn.IFNA(VLOOKUP(A540,'McNeil 50% only'!$A$8:$D$233,4,FALSE),0)</f>
        <v>0</v>
      </c>
      <c r="I540" s="26">
        <f t="shared" si="17"/>
        <v>0</v>
      </c>
      <c r="K540" s="10"/>
    </row>
    <row r="541" spans="1:11" x14ac:dyDescent="0.2">
      <c r="A541" s="7" t="s">
        <v>948</v>
      </c>
      <c r="B541" s="7" t="s">
        <v>949</v>
      </c>
      <c r="D541" s="26">
        <v>42719.040000000001</v>
      </c>
      <c r="E541" s="26">
        <f>_xlfn.IFNA(VLOOKUP(A541,'McNeil 50% only'!$A$8:$D$233,3,FALSE),0)</f>
        <v>0</v>
      </c>
      <c r="F541" s="26">
        <f t="shared" si="16"/>
        <v>42719.040000000001</v>
      </c>
      <c r="G541" s="26"/>
      <c r="H541" s="27">
        <f>_xlfn.IFNA(VLOOKUP(A541,'McNeil 50% only'!$A$8:$D$233,4,FALSE),0)</f>
        <v>0</v>
      </c>
      <c r="I541" s="26">
        <f t="shared" si="17"/>
        <v>0</v>
      </c>
      <c r="K541" s="10"/>
    </row>
    <row r="542" spans="1:11" x14ac:dyDescent="0.2">
      <c r="A542" s="7" t="s">
        <v>950</v>
      </c>
      <c r="B542" s="7" t="s">
        <v>951</v>
      </c>
      <c r="D542" s="26">
        <v>67581.919999999998</v>
      </c>
      <c r="E542" s="26">
        <f>_xlfn.IFNA(VLOOKUP(A542,'McNeil 50% only'!$A$8:$D$233,3,FALSE),0)</f>
        <v>0</v>
      </c>
      <c r="F542" s="26">
        <f t="shared" si="16"/>
        <v>67581.919999999998</v>
      </c>
      <c r="G542" s="26"/>
      <c r="H542" s="27">
        <f>_xlfn.IFNA(VLOOKUP(A542,'McNeil 50% only'!$A$8:$D$233,4,FALSE),0)</f>
        <v>0</v>
      </c>
      <c r="I542" s="26">
        <f t="shared" si="17"/>
        <v>0</v>
      </c>
      <c r="K542" s="10"/>
    </row>
    <row r="543" spans="1:11" x14ac:dyDescent="0.2">
      <c r="A543" s="7" t="s">
        <v>952</v>
      </c>
      <c r="B543" s="7" t="s">
        <v>953</v>
      </c>
      <c r="D543" s="26">
        <v>23641</v>
      </c>
      <c r="E543" s="26">
        <f>_xlfn.IFNA(VLOOKUP(A543,'McNeil 50% only'!$A$8:$D$233,3,FALSE),0)</f>
        <v>0</v>
      </c>
      <c r="F543" s="26">
        <f t="shared" si="16"/>
        <v>23641</v>
      </c>
      <c r="G543" s="26"/>
      <c r="H543" s="27">
        <f>_xlfn.IFNA(VLOOKUP(A543,'McNeil 50% only'!$A$8:$D$233,4,FALSE),0)</f>
        <v>0</v>
      </c>
      <c r="I543" s="26">
        <f t="shared" si="17"/>
        <v>0</v>
      </c>
      <c r="K543" s="10"/>
    </row>
    <row r="544" spans="1:11" x14ac:dyDescent="0.2">
      <c r="A544" s="7" t="s">
        <v>954</v>
      </c>
      <c r="B544" s="7" t="s">
        <v>955</v>
      </c>
      <c r="D544" s="26"/>
      <c r="E544" s="26">
        <f>_xlfn.IFNA(VLOOKUP(A544,'McNeil 50% only'!$A$8:$D$233,3,FALSE),0)</f>
        <v>0</v>
      </c>
      <c r="F544" s="26">
        <f t="shared" si="16"/>
        <v>0</v>
      </c>
      <c r="G544" s="26">
        <v>14758</v>
      </c>
      <c r="H544" s="27">
        <f>_xlfn.IFNA(VLOOKUP(A544,'McNeil 50% only'!$A$8:$D$233,4,FALSE),0)</f>
        <v>0</v>
      </c>
      <c r="I544" s="26">
        <f t="shared" si="17"/>
        <v>14758</v>
      </c>
      <c r="J544" s="8"/>
      <c r="K544" s="10"/>
    </row>
    <row r="545" spans="1:11" x14ac:dyDescent="0.2">
      <c r="A545" s="7" t="s">
        <v>956</v>
      </c>
      <c r="B545" s="7" t="s">
        <v>957</v>
      </c>
      <c r="D545" s="26"/>
      <c r="E545" s="26">
        <f>_xlfn.IFNA(VLOOKUP(A545,'McNeil 50% only'!$A$8:$D$233,3,FALSE),0)</f>
        <v>0</v>
      </c>
      <c r="F545" s="26">
        <f t="shared" si="16"/>
        <v>0</v>
      </c>
      <c r="G545" s="26">
        <v>31712</v>
      </c>
      <c r="H545" s="27">
        <f>_xlfn.IFNA(VLOOKUP(A545,'McNeil 50% only'!$A$8:$D$233,4,FALSE),0)</f>
        <v>0</v>
      </c>
      <c r="I545" s="26">
        <f t="shared" si="17"/>
        <v>31712</v>
      </c>
      <c r="J545" s="8"/>
      <c r="K545" s="10"/>
    </row>
    <row r="546" spans="1:11" x14ac:dyDescent="0.2">
      <c r="A546" s="7" t="s">
        <v>958</v>
      </c>
      <c r="B546" s="7" t="s">
        <v>959</v>
      </c>
      <c r="D546" s="26"/>
      <c r="E546" s="26">
        <f>_xlfn.IFNA(VLOOKUP(A546,'McNeil 50% only'!$A$8:$D$233,3,FALSE),0)</f>
        <v>0</v>
      </c>
      <c r="F546" s="26">
        <f t="shared" si="16"/>
        <v>0</v>
      </c>
      <c r="G546" s="27">
        <v>392</v>
      </c>
      <c r="H546" s="27">
        <f>_xlfn.IFNA(VLOOKUP(A546,'McNeil 50% only'!$A$8:$D$233,4,FALSE),0)</f>
        <v>0</v>
      </c>
      <c r="I546" s="26">
        <f t="shared" si="17"/>
        <v>392</v>
      </c>
      <c r="J546" s="16"/>
      <c r="K546" s="10"/>
    </row>
    <row r="547" spans="1:11" x14ac:dyDescent="0.2">
      <c r="A547" s="7" t="s">
        <v>960</v>
      </c>
      <c r="B547" s="7" t="s">
        <v>961</v>
      </c>
      <c r="D547" s="26"/>
      <c r="E547" s="26">
        <f>_xlfn.IFNA(VLOOKUP(A547,'McNeil 50% only'!$A$8:$D$233,3,FALSE),0)</f>
        <v>0</v>
      </c>
      <c r="F547" s="26">
        <f t="shared" si="16"/>
        <v>0</v>
      </c>
      <c r="G547" s="27">
        <v>169062</v>
      </c>
      <c r="H547" s="27">
        <f>_xlfn.IFNA(VLOOKUP(A547,'McNeil 50% only'!$A$8:$D$233,4,FALSE),0)</f>
        <v>0</v>
      </c>
      <c r="I547" s="26">
        <f t="shared" si="17"/>
        <v>169062</v>
      </c>
      <c r="J547" s="9"/>
      <c r="K547" s="10"/>
    </row>
    <row r="548" spans="1:11" x14ac:dyDescent="0.2">
      <c r="A548" s="7" t="s">
        <v>962</v>
      </c>
      <c r="B548" s="7" t="s">
        <v>963</v>
      </c>
      <c r="D548" s="26"/>
      <c r="E548" s="26">
        <f>_xlfn.IFNA(VLOOKUP(A548,'McNeil 50% only'!$A$8:$D$233,3,FALSE),0)</f>
        <v>0</v>
      </c>
      <c r="F548" s="26">
        <f t="shared" si="16"/>
        <v>0</v>
      </c>
      <c r="G548" s="27">
        <v>19943.96</v>
      </c>
      <c r="H548" s="27">
        <f>_xlfn.IFNA(VLOOKUP(A548,'McNeil 50% only'!$A$8:$D$233,4,FALSE),0)</f>
        <v>0</v>
      </c>
      <c r="I548" s="26">
        <f t="shared" si="17"/>
        <v>19943.96</v>
      </c>
      <c r="J548" s="9"/>
      <c r="K548" s="10"/>
    </row>
    <row r="549" spans="1:11" x14ac:dyDescent="0.2">
      <c r="A549" s="7" t="s">
        <v>964</v>
      </c>
      <c r="B549" s="7" t="s">
        <v>965</v>
      </c>
      <c r="D549" s="26"/>
      <c r="E549" s="26">
        <f>_xlfn.IFNA(VLOOKUP(A549,'McNeil 50% only'!$A$8:$D$233,3,FALSE),0)</f>
        <v>0</v>
      </c>
      <c r="F549" s="26">
        <f t="shared" si="16"/>
        <v>0</v>
      </c>
      <c r="G549" s="27">
        <v>18144.8</v>
      </c>
      <c r="H549" s="27">
        <f>_xlfn.IFNA(VLOOKUP(A549,'McNeil 50% only'!$A$8:$D$233,4,FALSE),0)</f>
        <v>0</v>
      </c>
      <c r="I549" s="26">
        <f t="shared" si="17"/>
        <v>18144.8</v>
      </c>
      <c r="J549" s="9"/>
      <c r="K549" s="10"/>
    </row>
    <row r="550" spans="1:11" x14ac:dyDescent="0.2">
      <c r="A550" s="7" t="s">
        <v>966</v>
      </c>
      <c r="B550" s="7" t="s">
        <v>967</v>
      </c>
      <c r="D550" s="26"/>
      <c r="E550" s="26">
        <f>_xlfn.IFNA(VLOOKUP(A550,'McNeil 50% only'!$A$8:$D$233,3,FALSE),0)</f>
        <v>0</v>
      </c>
      <c r="F550" s="26">
        <f t="shared" si="16"/>
        <v>0</v>
      </c>
      <c r="G550" s="27">
        <v>12022.56</v>
      </c>
      <c r="H550" s="27">
        <f>_xlfn.IFNA(VLOOKUP(A550,'McNeil 50% only'!$A$8:$D$233,4,FALSE),0)</f>
        <v>0</v>
      </c>
      <c r="I550" s="26">
        <f t="shared" si="17"/>
        <v>12022.56</v>
      </c>
      <c r="J550" s="9"/>
      <c r="K550" s="10"/>
    </row>
    <row r="551" spans="1:11" x14ac:dyDescent="0.2">
      <c r="A551" s="7" t="s">
        <v>968</v>
      </c>
      <c r="B551" s="7" t="s">
        <v>969</v>
      </c>
      <c r="D551" s="26"/>
      <c r="E551" s="26">
        <f>_xlfn.IFNA(VLOOKUP(A551,'McNeil 50% only'!$A$8:$D$233,3,FALSE),0)</f>
        <v>0</v>
      </c>
      <c r="F551" s="26">
        <f t="shared" si="16"/>
        <v>0</v>
      </c>
      <c r="G551" s="27">
        <v>51455.96</v>
      </c>
      <c r="H551" s="27">
        <f>_xlfn.IFNA(VLOOKUP(A551,'McNeil 50% only'!$A$8:$D$233,4,FALSE),0)</f>
        <v>0</v>
      </c>
      <c r="I551" s="26">
        <f t="shared" si="17"/>
        <v>51455.96</v>
      </c>
      <c r="J551" s="9"/>
      <c r="K551" s="10"/>
    </row>
    <row r="552" spans="1:11" x14ac:dyDescent="0.2">
      <c r="A552" s="7" t="s">
        <v>970</v>
      </c>
      <c r="B552" s="7" t="s">
        <v>971</v>
      </c>
      <c r="D552" s="26"/>
      <c r="E552" s="26">
        <f>_xlfn.IFNA(VLOOKUP(A552,'McNeil 50% only'!$A$8:$D$233,3,FALSE),0)</f>
        <v>0</v>
      </c>
      <c r="F552" s="26">
        <f t="shared" si="16"/>
        <v>0</v>
      </c>
      <c r="G552" s="27">
        <v>19295.16</v>
      </c>
      <c r="H552" s="27">
        <f>_xlfn.IFNA(VLOOKUP(A552,'McNeil 50% only'!$A$8:$D$233,4,FALSE),0)</f>
        <v>0</v>
      </c>
      <c r="I552" s="26">
        <f t="shared" si="17"/>
        <v>19295.16</v>
      </c>
      <c r="J552" s="9"/>
      <c r="K552" s="10"/>
    </row>
    <row r="553" spans="1:11" x14ac:dyDescent="0.2">
      <c r="A553" s="7" t="s">
        <v>972</v>
      </c>
      <c r="B553" s="7" t="s">
        <v>973</v>
      </c>
      <c r="D553" s="26"/>
      <c r="E553" s="26">
        <f>_xlfn.IFNA(VLOOKUP(A553,'McNeil 50% only'!$A$8:$D$233,3,FALSE),0)</f>
        <v>0</v>
      </c>
      <c r="F553" s="26">
        <f t="shared" si="16"/>
        <v>0</v>
      </c>
      <c r="G553" s="27">
        <v>15350.4</v>
      </c>
      <c r="H553" s="27">
        <f>_xlfn.IFNA(VLOOKUP(A553,'McNeil 50% only'!$A$8:$D$233,4,FALSE),0)</f>
        <v>0</v>
      </c>
      <c r="I553" s="26">
        <f t="shared" si="17"/>
        <v>15350.4</v>
      </c>
      <c r="J553" s="9"/>
      <c r="K553" s="10"/>
    </row>
    <row r="554" spans="1:11" x14ac:dyDescent="0.2">
      <c r="A554" s="7" t="s">
        <v>974</v>
      </c>
      <c r="B554" s="7" t="s">
        <v>975</v>
      </c>
      <c r="D554" s="26"/>
      <c r="E554" s="26">
        <f>_xlfn.IFNA(VLOOKUP(A554,'McNeil 50% only'!$A$8:$D$233,3,FALSE),0)</f>
        <v>0</v>
      </c>
      <c r="F554" s="26">
        <f t="shared" si="16"/>
        <v>0</v>
      </c>
      <c r="G554" s="26">
        <v>12364.32</v>
      </c>
      <c r="H554" s="27">
        <f>_xlfn.IFNA(VLOOKUP(A554,'McNeil 50% only'!$A$8:$D$233,4,FALSE),0)</f>
        <v>0</v>
      </c>
      <c r="I554" s="26">
        <f t="shared" si="17"/>
        <v>12364.32</v>
      </c>
      <c r="J554" s="8"/>
      <c r="K554" s="10"/>
    </row>
    <row r="555" spans="1:11" x14ac:dyDescent="0.2">
      <c r="A555" s="7" t="s">
        <v>976</v>
      </c>
      <c r="B555" s="7" t="s">
        <v>977</v>
      </c>
      <c r="D555" s="26">
        <v>2592.77</v>
      </c>
      <c r="E555" s="26">
        <f>_xlfn.IFNA(VLOOKUP(A555,'McNeil 50% only'!$A$8:$D$233,3,FALSE),0)</f>
        <v>0</v>
      </c>
      <c r="F555" s="26">
        <f t="shared" si="16"/>
        <v>2592.77</v>
      </c>
      <c r="G555" s="26"/>
      <c r="H555" s="27">
        <f>_xlfn.IFNA(VLOOKUP(A555,'McNeil 50% only'!$A$8:$D$233,4,FALSE),0)</f>
        <v>0</v>
      </c>
      <c r="I555" s="26">
        <f t="shared" si="17"/>
        <v>0</v>
      </c>
      <c r="K555" s="10"/>
    </row>
    <row r="556" spans="1:11" x14ac:dyDescent="0.2">
      <c r="A556" s="7" t="s">
        <v>978</v>
      </c>
      <c r="B556" s="7" t="s">
        <v>979</v>
      </c>
      <c r="D556" s="26"/>
      <c r="E556" s="26">
        <f>_xlfn.IFNA(VLOOKUP(A556,'McNeil 50% only'!$A$8:$D$233,3,FALSE),0)</f>
        <v>0</v>
      </c>
      <c r="F556" s="26">
        <f t="shared" si="16"/>
        <v>0</v>
      </c>
      <c r="G556" s="26">
        <v>84900</v>
      </c>
      <c r="H556" s="27">
        <f>_xlfn.IFNA(VLOOKUP(A556,'McNeil 50% only'!$A$8:$D$233,4,FALSE),0)</f>
        <v>0</v>
      </c>
      <c r="I556" s="26">
        <f t="shared" si="17"/>
        <v>84900</v>
      </c>
      <c r="J556" s="8"/>
      <c r="K556" s="10"/>
    </row>
    <row r="557" spans="1:11" x14ac:dyDescent="0.2">
      <c r="A557" s="7" t="s">
        <v>980</v>
      </c>
      <c r="B557" s="7" t="s">
        <v>981</v>
      </c>
      <c r="D557" s="26"/>
      <c r="E557" s="26">
        <f>_xlfn.IFNA(VLOOKUP(A557,'McNeil 50% only'!$A$8:$D$233,3,FALSE),0)</f>
        <v>0</v>
      </c>
      <c r="F557" s="26">
        <f t="shared" si="16"/>
        <v>0</v>
      </c>
      <c r="G557" s="26">
        <v>15458915.890000001</v>
      </c>
      <c r="H557" s="27">
        <f>_xlfn.IFNA(VLOOKUP(A557,'McNeil 50% only'!$A$8:$D$233,4,FALSE),0)</f>
        <v>0</v>
      </c>
      <c r="I557" s="26">
        <f t="shared" si="17"/>
        <v>15458915.890000001</v>
      </c>
      <c r="J557" s="8"/>
      <c r="K557" s="10"/>
    </row>
    <row r="558" spans="1:11" x14ac:dyDescent="0.2">
      <c r="A558" s="7" t="s">
        <v>982</v>
      </c>
      <c r="B558" s="7" t="s">
        <v>983</v>
      </c>
      <c r="D558" s="26"/>
      <c r="E558" s="26">
        <f>_xlfn.IFNA(VLOOKUP(A558,'McNeil 50% only'!$A$8:$D$233,3,FALSE),0)</f>
        <v>0</v>
      </c>
      <c r="F558" s="26">
        <f t="shared" si="16"/>
        <v>0</v>
      </c>
      <c r="G558" s="26">
        <v>35605.43</v>
      </c>
      <c r="H558" s="27">
        <f>_xlfn.IFNA(VLOOKUP(A558,'McNeil 50% only'!$A$8:$D$233,4,FALSE),0)</f>
        <v>0</v>
      </c>
      <c r="I558" s="26">
        <f t="shared" si="17"/>
        <v>35605.43</v>
      </c>
      <c r="J558" s="8"/>
      <c r="K558" s="10"/>
    </row>
    <row r="559" spans="1:11" x14ac:dyDescent="0.2">
      <c r="A559" s="7" t="s">
        <v>984</v>
      </c>
      <c r="B559" s="7" t="s">
        <v>985</v>
      </c>
      <c r="D559" s="26">
        <v>85.26</v>
      </c>
      <c r="E559" s="26">
        <f>_xlfn.IFNA(VLOOKUP(A559,'McNeil 50% only'!$A$8:$D$233,3,FALSE),0)</f>
        <v>0</v>
      </c>
      <c r="F559" s="26">
        <f t="shared" si="16"/>
        <v>85.26</v>
      </c>
      <c r="G559" s="26"/>
      <c r="H559" s="27">
        <f>_xlfn.IFNA(VLOOKUP(A559,'McNeil 50% only'!$A$8:$D$233,4,FALSE),0)</f>
        <v>0</v>
      </c>
      <c r="I559" s="26">
        <f t="shared" si="17"/>
        <v>0</v>
      </c>
      <c r="K559" s="10"/>
    </row>
    <row r="560" spans="1:11" x14ac:dyDescent="0.2">
      <c r="A560" s="7" t="s">
        <v>986</v>
      </c>
      <c r="B560" s="7" t="s">
        <v>987</v>
      </c>
      <c r="D560" s="26">
        <v>26260.55</v>
      </c>
      <c r="E560" s="26">
        <f>_xlfn.IFNA(VLOOKUP(A560,'McNeil 50% only'!$A$8:$D$233,3,FALSE),0)</f>
        <v>0</v>
      </c>
      <c r="F560" s="26">
        <f t="shared" si="16"/>
        <v>26260.55</v>
      </c>
      <c r="G560" s="26"/>
      <c r="H560" s="27">
        <f>_xlfn.IFNA(VLOOKUP(A560,'McNeil 50% only'!$A$8:$D$233,4,FALSE),0)</f>
        <v>0</v>
      </c>
      <c r="I560" s="26">
        <f t="shared" si="17"/>
        <v>0</v>
      </c>
      <c r="K560" s="10"/>
    </row>
    <row r="561" spans="1:11" x14ac:dyDescent="0.2">
      <c r="A561" s="7" t="s">
        <v>988</v>
      </c>
      <c r="B561" s="7" t="s">
        <v>989</v>
      </c>
      <c r="D561" s="26"/>
      <c r="E561" s="26">
        <f>_xlfn.IFNA(VLOOKUP(A561,'McNeil 50% only'!$A$8:$D$233,3,FALSE),0)</f>
        <v>0</v>
      </c>
      <c r="F561" s="26">
        <f t="shared" si="16"/>
        <v>0</v>
      </c>
      <c r="G561" s="26">
        <v>203222.16</v>
      </c>
      <c r="H561" s="27">
        <f>_xlfn.IFNA(VLOOKUP(A561,'McNeil 50% only'!$A$8:$D$233,4,FALSE),0)</f>
        <v>0</v>
      </c>
      <c r="I561" s="26">
        <f t="shared" si="17"/>
        <v>203222.16</v>
      </c>
      <c r="J561" s="8"/>
      <c r="K561" s="10"/>
    </row>
    <row r="562" spans="1:11" x14ac:dyDescent="0.2">
      <c r="A562" s="7" t="s">
        <v>990</v>
      </c>
      <c r="B562" s="7" t="s">
        <v>991</v>
      </c>
      <c r="D562" s="26"/>
      <c r="E562" s="26">
        <f>_xlfn.IFNA(VLOOKUP(A562,'McNeil 50% only'!$A$8:$D$233,3,FALSE),0)</f>
        <v>0</v>
      </c>
      <c r="F562" s="26">
        <f t="shared" si="16"/>
        <v>0</v>
      </c>
      <c r="G562" s="26">
        <v>509687.72</v>
      </c>
      <c r="H562" s="27">
        <f>_xlfn.IFNA(VLOOKUP(A562,'McNeil 50% only'!$A$8:$D$233,4,FALSE),0)</f>
        <v>0</v>
      </c>
      <c r="I562" s="26">
        <f t="shared" si="17"/>
        <v>509687.72</v>
      </c>
      <c r="J562" s="8"/>
      <c r="K562" s="10"/>
    </row>
    <row r="563" spans="1:11" x14ac:dyDescent="0.2">
      <c r="A563" s="7" t="s">
        <v>992</v>
      </c>
      <c r="B563" s="7" t="s">
        <v>993</v>
      </c>
      <c r="D563" s="26"/>
      <c r="E563" s="26">
        <f>_xlfn.IFNA(VLOOKUP(A563,'McNeil 50% only'!$A$8:$D$233,3,FALSE),0)</f>
        <v>0</v>
      </c>
      <c r="F563" s="26">
        <f t="shared" si="16"/>
        <v>0</v>
      </c>
      <c r="G563" s="26">
        <v>18800</v>
      </c>
      <c r="H563" s="27">
        <f>_xlfn.IFNA(VLOOKUP(A563,'McNeil 50% only'!$A$8:$D$233,4,FALSE),0)</f>
        <v>0</v>
      </c>
      <c r="I563" s="26">
        <f t="shared" si="17"/>
        <v>18800</v>
      </c>
      <c r="J563" s="8"/>
      <c r="K563" s="10"/>
    </row>
    <row r="564" spans="1:11" x14ac:dyDescent="0.2">
      <c r="A564" s="7" t="s">
        <v>994</v>
      </c>
      <c r="B564" s="7" t="s">
        <v>995</v>
      </c>
      <c r="D564" s="26"/>
      <c r="E564" s="26">
        <f>_xlfn.IFNA(VLOOKUP(A564,'McNeil 50% only'!$A$8:$D$233,3,FALSE),0)</f>
        <v>0</v>
      </c>
      <c r="F564" s="26">
        <f t="shared" si="16"/>
        <v>0</v>
      </c>
      <c r="G564" s="26">
        <v>3096403.66</v>
      </c>
      <c r="H564" s="27">
        <f>_xlfn.IFNA(VLOOKUP(A564,'McNeil 50% only'!$A$8:$D$233,4,FALSE),0)</f>
        <v>0</v>
      </c>
      <c r="I564" s="26">
        <f t="shared" si="17"/>
        <v>3096403.66</v>
      </c>
      <c r="J564" s="8"/>
      <c r="K564" s="10"/>
    </row>
    <row r="565" spans="1:11" x14ac:dyDescent="0.2">
      <c r="A565" s="7" t="s">
        <v>996</v>
      </c>
      <c r="B565" s="7" t="s">
        <v>997</v>
      </c>
      <c r="D565" s="26"/>
      <c r="E565" s="26">
        <f>_xlfn.IFNA(VLOOKUP(A565,'McNeil 50% only'!$A$8:$D$233,3,FALSE),0)</f>
        <v>0</v>
      </c>
      <c r="F565" s="26">
        <f t="shared" si="16"/>
        <v>0</v>
      </c>
      <c r="G565" s="26">
        <v>11692.25</v>
      </c>
      <c r="H565" s="27">
        <f>_xlfn.IFNA(VLOOKUP(A565,'McNeil 50% only'!$A$8:$D$233,4,FALSE),0)</f>
        <v>0</v>
      </c>
      <c r="I565" s="26">
        <f t="shared" si="17"/>
        <v>11692.25</v>
      </c>
      <c r="J565" s="8"/>
      <c r="K565" s="10"/>
    </row>
    <row r="566" spans="1:11" x14ac:dyDescent="0.2">
      <c r="A566" s="7" t="s">
        <v>998</v>
      </c>
      <c r="B566" s="7" t="s">
        <v>999</v>
      </c>
      <c r="D566" s="26"/>
      <c r="E566" s="26">
        <f>_xlfn.IFNA(VLOOKUP(A566,'McNeil 50% only'!$A$8:$D$233,3,FALSE),0)</f>
        <v>0</v>
      </c>
      <c r="F566" s="26">
        <f t="shared" si="16"/>
        <v>0</v>
      </c>
      <c r="G566" s="26">
        <v>38736.879999999997</v>
      </c>
      <c r="H566" s="27">
        <f>_xlfn.IFNA(VLOOKUP(A566,'McNeil 50% only'!$A$8:$D$233,4,FALSE),0)</f>
        <v>0</v>
      </c>
      <c r="I566" s="26">
        <f t="shared" si="17"/>
        <v>38736.879999999997</v>
      </c>
      <c r="J566" s="8"/>
      <c r="K566" s="10"/>
    </row>
    <row r="567" spans="1:11" x14ac:dyDescent="0.2">
      <c r="A567" s="7" t="s">
        <v>1000</v>
      </c>
      <c r="B567" s="7" t="s">
        <v>1001</v>
      </c>
      <c r="D567" s="26"/>
      <c r="E567" s="26">
        <f>_xlfn.IFNA(VLOOKUP(A567,'McNeil 50% only'!$A$8:$D$233,3,FALSE),0)</f>
        <v>0</v>
      </c>
      <c r="F567" s="26">
        <f t="shared" si="16"/>
        <v>0</v>
      </c>
      <c r="G567" s="27">
        <v>100661.71</v>
      </c>
      <c r="H567" s="27">
        <f>_xlfn.IFNA(VLOOKUP(A567,'McNeil 50% only'!$A$8:$D$233,4,FALSE),0)</f>
        <v>0</v>
      </c>
      <c r="I567" s="26">
        <f t="shared" si="17"/>
        <v>100661.71</v>
      </c>
      <c r="J567" s="9"/>
      <c r="K567" s="10"/>
    </row>
    <row r="568" spans="1:11" x14ac:dyDescent="0.2">
      <c r="A568" s="7" t="s">
        <v>1002</v>
      </c>
      <c r="B568" s="7" t="s">
        <v>1003</v>
      </c>
      <c r="D568" s="26"/>
      <c r="E568" s="26">
        <f>_xlfn.IFNA(VLOOKUP(A568,'McNeil 50% only'!$A$8:$D$233,3,FALSE),0)</f>
        <v>0</v>
      </c>
      <c r="F568" s="26">
        <f t="shared" si="16"/>
        <v>0</v>
      </c>
      <c r="G568" s="27">
        <v>753474.08</v>
      </c>
      <c r="H568" s="27">
        <f>_xlfn.IFNA(VLOOKUP(A568,'McNeil 50% only'!$A$8:$D$233,4,FALSE),0)</f>
        <v>0</v>
      </c>
      <c r="I568" s="26">
        <f t="shared" si="17"/>
        <v>753474.08</v>
      </c>
      <c r="J568" s="9"/>
      <c r="K568" s="10"/>
    </row>
    <row r="569" spans="1:11" x14ac:dyDescent="0.2">
      <c r="A569" s="7" t="s">
        <v>1004</v>
      </c>
      <c r="B569" s="7" t="s">
        <v>1005</v>
      </c>
      <c r="D569" s="26"/>
      <c r="E569" s="26">
        <f>_xlfn.IFNA(VLOOKUP(A569,'McNeil 50% only'!$A$8:$D$233,3,FALSE),0)</f>
        <v>0</v>
      </c>
      <c r="F569" s="26">
        <f t="shared" si="16"/>
        <v>0</v>
      </c>
      <c r="G569" s="26">
        <v>340254.38</v>
      </c>
      <c r="H569" s="27">
        <f>_xlfn.IFNA(VLOOKUP(A569,'McNeil 50% only'!$A$8:$D$233,4,FALSE),0)</f>
        <v>0</v>
      </c>
      <c r="I569" s="26">
        <f t="shared" si="17"/>
        <v>340254.38</v>
      </c>
      <c r="J569" s="8"/>
      <c r="K569" s="10"/>
    </row>
    <row r="570" spans="1:11" x14ac:dyDescent="0.2">
      <c r="A570" s="7" t="s">
        <v>1006</v>
      </c>
      <c r="B570" s="7" t="s">
        <v>1007</v>
      </c>
      <c r="D570" s="26"/>
      <c r="E570" s="26">
        <f>_xlfn.IFNA(VLOOKUP(A570,'McNeil 50% only'!$A$8:$D$233,3,FALSE),0)</f>
        <v>0</v>
      </c>
      <c r="F570" s="26">
        <f t="shared" si="16"/>
        <v>0</v>
      </c>
      <c r="G570" s="26">
        <v>101600</v>
      </c>
      <c r="H570" s="27">
        <f>_xlfn.IFNA(VLOOKUP(A570,'McNeil 50% only'!$A$8:$D$233,4,FALSE),0)</f>
        <v>0</v>
      </c>
      <c r="I570" s="26">
        <f t="shared" si="17"/>
        <v>101600</v>
      </c>
      <c r="J570" s="8"/>
      <c r="K570" s="10"/>
    </row>
    <row r="571" spans="1:11" x14ac:dyDescent="0.2">
      <c r="A571" s="7" t="s">
        <v>1008</v>
      </c>
      <c r="B571" s="7" t="s">
        <v>1009</v>
      </c>
      <c r="D571" s="26"/>
      <c r="E571" s="26">
        <f>_xlfn.IFNA(VLOOKUP(A571,'McNeil 50% only'!$A$8:$D$233,3,FALSE),0)</f>
        <v>0</v>
      </c>
      <c r="F571" s="26">
        <f t="shared" si="16"/>
        <v>0</v>
      </c>
      <c r="G571" s="26">
        <v>23457719.969999999</v>
      </c>
      <c r="H571" s="27">
        <f>_xlfn.IFNA(VLOOKUP(A571,'McNeil 50% only'!$A$8:$D$233,4,FALSE),0)</f>
        <v>0</v>
      </c>
      <c r="I571" s="26">
        <f t="shared" si="17"/>
        <v>23457719.969999999</v>
      </c>
      <c r="J571" s="8"/>
      <c r="K571" s="10"/>
    </row>
    <row r="572" spans="1:11" x14ac:dyDescent="0.2">
      <c r="A572" s="7" t="s">
        <v>1010</v>
      </c>
      <c r="B572" s="7" t="s">
        <v>1011</v>
      </c>
      <c r="D572" s="26"/>
      <c r="E572" s="26">
        <f>_xlfn.IFNA(VLOOKUP(A572,'McNeil 50% only'!$A$8:$D$233,3,FALSE),0)</f>
        <v>0</v>
      </c>
      <c r="F572" s="26">
        <f t="shared" si="16"/>
        <v>0</v>
      </c>
      <c r="G572" s="26">
        <v>178779.58</v>
      </c>
      <c r="H572" s="27">
        <f>_xlfn.IFNA(VLOOKUP(A572,'McNeil 50% only'!$A$8:$D$233,4,FALSE),0)</f>
        <v>0</v>
      </c>
      <c r="I572" s="26">
        <f t="shared" si="17"/>
        <v>178779.58</v>
      </c>
      <c r="J572" s="8"/>
      <c r="K572" s="10"/>
    </row>
    <row r="573" spans="1:11" x14ac:dyDescent="0.2">
      <c r="A573" s="7" t="s">
        <v>1012</v>
      </c>
      <c r="B573" s="7" t="s">
        <v>1013</v>
      </c>
      <c r="D573" s="26"/>
      <c r="E573" s="26">
        <f>_xlfn.IFNA(VLOOKUP(A573,'McNeil 50% only'!$A$8:$D$233,3,FALSE),0)</f>
        <v>0</v>
      </c>
      <c r="F573" s="26">
        <f t="shared" si="16"/>
        <v>0</v>
      </c>
      <c r="G573" s="26">
        <v>8419767.1300000008</v>
      </c>
      <c r="H573" s="27">
        <f>_xlfn.IFNA(VLOOKUP(A573,'McNeil 50% only'!$A$8:$D$233,4,FALSE),0)</f>
        <v>0</v>
      </c>
      <c r="I573" s="26">
        <f t="shared" si="17"/>
        <v>8419767.1300000008</v>
      </c>
      <c r="J573" s="8"/>
      <c r="K573" s="10"/>
    </row>
    <row r="574" spans="1:11" x14ac:dyDescent="0.2">
      <c r="A574" s="7" t="s">
        <v>1014</v>
      </c>
      <c r="B574" s="7" t="s">
        <v>1015</v>
      </c>
      <c r="D574" s="26"/>
      <c r="E574" s="26">
        <f>_xlfn.IFNA(VLOOKUP(A574,'McNeil 50% only'!$A$8:$D$233,3,FALSE),0)</f>
        <v>0</v>
      </c>
      <c r="F574" s="26">
        <f t="shared" si="16"/>
        <v>0</v>
      </c>
      <c r="G574" s="26">
        <v>39000</v>
      </c>
      <c r="H574" s="27">
        <f>_xlfn.IFNA(VLOOKUP(A574,'McNeil 50% only'!$A$8:$D$233,4,FALSE),0)</f>
        <v>0</v>
      </c>
      <c r="I574" s="26">
        <f t="shared" si="17"/>
        <v>39000</v>
      </c>
      <c r="J574" s="8"/>
      <c r="K574" s="10"/>
    </row>
    <row r="575" spans="1:11" x14ac:dyDescent="0.2">
      <c r="A575" s="7" t="s">
        <v>1016</v>
      </c>
      <c r="B575" s="7" t="s">
        <v>1017</v>
      </c>
      <c r="D575" s="26"/>
      <c r="E575" s="26">
        <f>_xlfn.IFNA(VLOOKUP(A575,'McNeil 50% only'!$A$8:$D$233,3,FALSE),0)</f>
        <v>0</v>
      </c>
      <c r="F575" s="26">
        <f t="shared" si="16"/>
        <v>0</v>
      </c>
      <c r="G575" s="26">
        <v>121946.02</v>
      </c>
      <c r="H575" s="27">
        <f>_xlfn.IFNA(VLOOKUP(A575,'McNeil 50% only'!$A$8:$D$233,4,FALSE),0)</f>
        <v>0</v>
      </c>
      <c r="I575" s="26">
        <f t="shared" si="17"/>
        <v>121946.02</v>
      </c>
      <c r="J575" s="8"/>
      <c r="K575" s="10"/>
    </row>
    <row r="576" spans="1:11" x14ac:dyDescent="0.2">
      <c r="A576" s="7" t="s">
        <v>1018</v>
      </c>
      <c r="B576" s="7" t="s">
        <v>1019</v>
      </c>
      <c r="D576" s="26"/>
      <c r="E576" s="26">
        <f>_xlfn.IFNA(VLOOKUP(A576,'McNeil 50% only'!$A$8:$D$233,3,FALSE),0)</f>
        <v>0</v>
      </c>
      <c r="F576" s="26">
        <f t="shared" si="16"/>
        <v>0</v>
      </c>
      <c r="G576" s="27">
        <v>215121.57</v>
      </c>
      <c r="H576" s="27">
        <f>_xlfn.IFNA(VLOOKUP(A576,'McNeil 50% only'!$A$8:$D$233,4,FALSE),0)</f>
        <v>0</v>
      </c>
      <c r="I576" s="26">
        <f t="shared" si="17"/>
        <v>215121.57</v>
      </c>
      <c r="J576" s="9"/>
      <c r="K576" s="10"/>
    </row>
    <row r="577" spans="1:11" x14ac:dyDescent="0.2">
      <c r="A577" s="7" t="s">
        <v>1020</v>
      </c>
      <c r="B577" s="7" t="s">
        <v>1021</v>
      </c>
      <c r="D577" s="26"/>
      <c r="E577" s="26">
        <f>_xlfn.IFNA(VLOOKUP(A577,'McNeil 50% only'!$A$8:$D$233,3,FALSE),0)</f>
        <v>0</v>
      </c>
      <c r="F577" s="26">
        <f t="shared" si="16"/>
        <v>0</v>
      </c>
      <c r="G577" s="26">
        <v>724483.23</v>
      </c>
      <c r="H577" s="27">
        <f>_xlfn.IFNA(VLOOKUP(A577,'McNeil 50% only'!$A$8:$D$233,4,FALSE),0)</f>
        <v>0</v>
      </c>
      <c r="I577" s="26">
        <f t="shared" si="17"/>
        <v>724483.23</v>
      </c>
      <c r="J577" s="8"/>
      <c r="K577" s="10"/>
    </row>
    <row r="578" spans="1:11" x14ac:dyDescent="0.2">
      <c r="A578" s="7" t="s">
        <v>1022</v>
      </c>
      <c r="B578" s="7" t="s">
        <v>1023</v>
      </c>
      <c r="D578" s="26"/>
      <c r="E578" s="26">
        <f>_xlfn.IFNA(VLOOKUP(A578,'McNeil 50% only'!$A$8:$D$233,3,FALSE),0)</f>
        <v>0</v>
      </c>
      <c r="F578" s="26">
        <f t="shared" si="16"/>
        <v>0</v>
      </c>
      <c r="G578" s="26">
        <v>132281.28</v>
      </c>
      <c r="H578" s="27">
        <f>_xlfn.IFNA(VLOOKUP(A578,'McNeil 50% only'!$A$8:$D$233,4,FALSE),0)</f>
        <v>0</v>
      </c>
      <c r="I578" s="26">
        <f t="shared" si="17"/>
        <v>132281.28</v>
      </c>
      <c r="J578" s="8"/>
      <c r="K578" s="10"/>
    </row>
    <row r="579" spans="1:11" x14ac:dyDescent="0.2">
      <c r="A579" s="7" t="s">
        <v>1024</v>
      </c>
      <c r="B579" s="7" t="s">
        <v>1025</v>
      </c>
      <c r="D579" s="26"/>
      <c r="E579" s="26">
        <f>_xlfn.IFNA(VLOOKUP(A579,'McNeil 50% only'!$A$8:$D$233,3,FALSE),0)</f>
        <v>0</v>
      </c>
      <c r="F579" s="26">
        <f t="shared" si="16"/>
        <v>0</v>
      </c>
      <c r="G579" s="26">
        <v>54550.27</v>
      </c>
      <c r="H579" s="27">
        <f>_xlfn.IFNA(VLOOKUP(A579,'McNeil 50% only'!$A$8:$D$233,4,FALSE),0)</f>
        <v>0</v>
      </c>
      <c r="I579" s="26">
        <f t="shared" si="17"/>
        <v>54550.27</v>
      </c>
      <c r="J579" s="8"/>
      <c r="K579" s="10"/>
    </row>
    <row r="580" spans="1:11" x14ac:dyDescent="0.2">
      <c r="A580" s="7" t="s">
        <v>1026</v>
      </c>
      <c r="B580" s="7" t="s">
        <v>1027</v>
      </c>
      <c r="D580" s="26"/>
      <c r="E580" s="26">
        <f>_xlfn.IFNA(VLOOKUP(A580,'McNeil 50% only'!$A$8:$D$233,3,FALSE),0)</f>
        <v>0</v>
      </c>
      <c r="F580" s="26">
        <f t="shared" si="16"/>
        <v>0</v>
      </c>
      <c r="G580" s="26">
        <v>173084.61</v>
      </c>
      <c r="H580" s="27">
        <f>_xlfn.IFNA(VLOOKUP(A580,'McNeil 50% only'!$A$8:$D$233,4,FALSE),0)</f>
        <v>0</v>
      </c>
      <c r="I580" s="26">
        <f t="shared" si="17"/>
        <v>173084.61</v>
      </c>
      <c r="J580" s="8"/>
      <c r="K580" s="10"/>
    </row>
    <row r="581" spans="1:11" x14ac:dyDescent="0.2">
      <c r="A581" s="7" t="s">
        <v>1028</v>
      </c>
      <c r="B581" s="7" t="s">
        <v>1029</v>
      </c>
      <c r="D581" s="26"/>
      <c r="E581" s="26">
        <f>_xlfn.IFNA(VLOOKUP(A581,'McNeil 50% only'!$A$8:$D$233,3,FALSE),0)</f>
        <v>0</v>
      </c>
      <c r="F581" s="26">
        <f t="shared" si="16"/>
        <v>0</v>
      </c>
      <c r="G581" s="26">
        <v>4475</v>
      </c>
      <c r="H581" s="27">
        <f>_xlfn.IFNA(VLOOKUP(A581,'McNeil 50% only'!$A$8:$D$233,4,FALSE),0)</f>
        <v>0</v>
      </c>
      <c r="I581" s="26">
        <f t="shared" si="17"/>
        <v>4475</v>
      </c>
      <c r="J581" s="8"/>
      <c r="K581" s="10"/>
    </row>
    <row r="582" spans="1:11" x14ac:dyDescent="0.2">
      <c r="A582" s="7" t="s">
        <v>1030</v>
      </c>
      <c r="B582" s="7" t="s">
        <v>1031</v>
      </c>
      <c r="D582" s="26"/>
      <c r="E582" s="26">
        <f>_xlfn.IFNA(VLOOKUP(A582,'McNeil 50% only'!$A$8:$D$233,3,FALSE),0)</f>
        <v>0</v>
      </c>
      <c r="F582" s="26">
        <f t="shared" si="16"/>
        <v>0</v>
      </c>
      <c r="G582" s="26">
        <v>3400</v>
      </c>
      <c r="H582" s="27">
        <f>_xlfn.IFNA(VLOOKUP(A582,'McNeil 50% only'!$A$8:$D$233,4,FALSE),0)</f>
        <v>0</v>
      </c>
      <c r="I582" s="26">
        <f t="shared" si="17"/>
        <v>3400</v>
      </c>
      <c r="J582" s="8"/>
      <c r="K582" s="10"/>
    </row>
    <row r="583" spans="1:11" x14ac:dyDescent="0.2">
      <c r="A583" s="7" t="s">
        <v>1032</v>
      </c>
      <c r="B583" s="7" t="s">
        <v>1033</v>
      </c>
      <c r="D583" s="26"/>
      <c r="E583" s="26">
        <f>_xlfn.IFNA(VLOOKUP(A583,'McNeil 50% only'!$A$8:$D$233,3,FALSE),0)</f>
        <v>0</v>
      </c>
      <c r="F583" s="26">
        <f t="shared" si="16"/>
        <v>0</v>
      </c>
      <c r="G583" s="26">
        <v>1860</v>
      </c>
      <c r="H583" s="27">
        <f>_xlfn.IFNA(VLOOKUP(A583,'McNeil 50% only'!$A$8:$D$233,4,FALSE),0)</f>
        <v>0</v>
      </c>
      <c r="I583" s="26">
        <f t="shared" si="17"/>
        <v>1860</v>
      </c>
      <c r="J583" s="8"/>
      <c r="K583" s="10"/>
    </row>
    <row r="584" spans="1:11" x14ac:dyDescent="0.2">
      <c r="A584" s="7" t="s">
        <v>1034</v>
      </c>
      <c r="B584" s="7" t="s">
        <v>1035</v>
      </c>
      <c r="D584" s="26"/>
      <c r="E584" s="26">
        <f>_xlfn.IFNA(VLOOKUP(A584,'McNeil 50% only'!$A$8:$D$233,3,FALSE),0)</f>
        <v>0</v>
      </c>
      <c r="F584" s="26">
        <f t="shared" si="16"/>
        <v>0</v>
      </c>
      <c r="G584" s="26">
        <v>670</v>
      </c>
      <c r="H584" s="27">
        <f>_xlfn.IFNA(VLOOKUP(A584,'McNeil 50% only'!$A$8:$D$233,4,FALSE),0)</f>
        <v>0</v>
      </c>
      <c r="I584" s="26">
        <f t="shared" si="17"/>
        <v>670</v>
      </c>
      <c r="J584" s="8"/>
      <c r="K584" s="10"/>
    </row>
    <row r="585" spans="1:11" x14ac:dyDescent="0.2">
      <c r="A585" s="7" t="s">
        <v>1036</v>
      </c>
      <c r="B585" s="7" t="s">
        <v>1037</v>
      </c>
      <c r="D585" s="26"/>
      <c r="E585" s="26">
        <f>_xlfn.IFNA(VLOOKUP(A585,'McNeil 50% only'!$A$8:$D$233,3,FALSE),0)</f>
        <v>0</v>
      </c>
      <c r="F585" s="26">
        <f t="shared" ref="F585:F648" si="18">+D585+E585</f>
        <v>0</v>
      </c>
      <c r="G585" s="26">
        <v>69700.66</v>
      </c>
      <c r="H585" s="27">
        <f>_xlfn.IFNA(VLOOKUP(A585,'McNeil 50% only'!$A$8:$D$233,4,FALSE),0)</f>
        <v>0</v>
      </c>
      <c r="I585" s="26">
        <f t="shared" ref="I585:I648" si="19">+G585+H585</f>
        <v>69700.66</v>
      </c>
      <c r="J585" s="8"/>
      <c r="K585" s="10"/>
    </row>
    <row r="586" spans="1:11" x14ac:dyDescent="0.2">
      <c r="A586" s="7" t="s">
        <v>1038</v>
      </c>
      <c r="B586" s="7" t="s">
        <v>1039</v>
      </c>
      <c r="D586" s="26"/>
      <c r="E586" s="26">
        <f>_xlfn.IFNA(VLOOKUP(A586,'McNeil 50% only'!$A$8:$D$233,3,FALSE),0)</f>
        <v>0</v>
      </c>
      <c r="F586" s="26">
        <f t="shared" si="18"/>
        <v>0</v>
      </c>
      <c r="G586" s="26">
        <v>26282.74</v>
      </c>
      <c r="H586" s="27">
        <f>_xlfn.IFNA(VLOOKUP(A586,'McNeil 50% only'!$A$8:$D$233,4,FALSE),0)</f>
        <v>0</v>
      </c>
      <c r="I586" s="26">
        <f t="shared" si="19"/>
        <v>26282.74</v>
      </c>
      <c r="J586" s="8"/>
      <c r="K586" s="10"/>
    </row>
    <row r="587" spans="1:11" x14ac:dyDescent="0.2">
      <c r="A587" s="7" t="s">
        <v>1040</v>
      </c>
      <c r="B587" s="7" t="s">
        <v>1041</v>
      </c>
      <c r="D587" s="26"/>
      <c r="E587" s="26">
        <f>_xlfn.IFNA(VLOOKUP(A587,'McNeil 50% only'!$A$8:$D$233,3,FALSE),0)</f>
        <v>0</v>
      </c>
      <c r="F587" s="26">
        <f t="shared" si="18"/>
        <v>0</v>
      </c>
      <c r="G587" s="26">
        <v>20016.05</v>
      </c>
      <c r="H587" s="27">
        <f>_xlfn.IFNA(VLOOKUP(A587,'McNeil 50% only'!$A$8:$D$233,4,FALSE),0)</f>
        <v>0</v>
      </c>
      <c r="I587" s="26">
        <f t="shared" si="19"/>
        <v>20016.05</v>
      </c>
      <c r="J587" s="8"/>
      <c r="K587" s="10"/>
    </row>
    <row r="588" spans="1:11" x14ac:dyDescent="0.2">
      <c r="A588" s="7" t="s">
        <v>1042</v>
      </c>
      <c r="B588" s="7" t="s">
        <v>1043</v>
      </c>
      <c r="D588" s="26"/>
      <c r="E588" s="26">
        <f>_xlfn.IFNA(VLOOKUP(A588,'McNeil 50% only'!$A$8:$D$233,3,FALSE),0)</f>
        <v>0</v>
      </c>
      <c r="F588" s="26">
        <f t="shared" si="18"/>
        <v>0</v>
      </c>
      <c r="G588" s="26">
        <v>2926075.01</v>
      </c>
      <c r="H588" s="27">
        <f>_xlfn.IFNA(VLOOKUP(A588,'McNeil 50% only'!$A$8:$D$233,4,FALSE),0)</f>
        <v>0</v>
      </c>
      <c r="I588" s="26">
        <f t="shared" si="19"/>
        <v>2926075.01</v>
      </c>
      <c r="J588" s="8"/>
      <c r="K588" s="10"/>
    </row>
    <row r="589" spans="1:11" x14ac:dyDescent="0.2">
      <c r="A589" s="7" t="s">
        <v>1044</v>
      </c>
      <c r="B589" s="7" t="s">
        <v>1045</v>
      </c>
      <c r="D589" s="26"/>
      <c r="E589" s="26">
        <f>_xlfn.IFNA(VLOOKUP(A589,'McNeil 50% only'!$A$8:$D$233,3,FALSE),0)</f>
        <v>0</v>
      </c>
      <c r="F589" s="26">
        <f t="shared" si="18"/>
        <v>0</v>
      </c>
      <c r="G589" s="26">
        <v>706.47</v>
      </c>
      <c r="H589" s="27">
        <f>_xlfn.IFNA(VLOOKUP(A589,'McNeil 50% only'!$A$8:$D$233,4,FALSE),0)</f>
        <v>0</v>
      </c>
      <c r="I589" s="26">
        <f t="shared" si="19"/>
        <v>706.47</v>
      </c>
      <c r="J589" s="8"/>
      <c r="K589" s="10"/>
    </row>
    <row r="590" spans="1:11" x14ac:dyDescent="0.2">
      <c r="A590" s="7" t="s">
        <v>1046</v>
      </c>
      <c r="B590" s="7" t="s">
        <v>1047</v>
      </c>
      <c r="D590" s="26"/>
      <c r="E590" s="26">
        <f>_xlfn.IFNA(VLOOKUP(A590,'McNeil 50% only'!$A$8:$D$233,3,FALSE),0)</f>
        <v>0</v>
      </c>
      <c r="F590" s="26">
        <f t="shared" si="18"/>
        <v>0</v>
      </c>
      <c r="G590" s="26">
        <v>32707.51</v>
      </c>
      <c r="H590" s="27">
        <f>_xlfn.IFNA(VLOOKUP(A590,'McNeil 50% only'!$A$8:$D$233,4,FALSE),0)</f>
        <v>0</v>
      </c>
      <c r="I590" s="26">
        <f t="shared" si="19"/>
        <v>32707.51</v>
      </c>
      <c r="J590" s="8"/>
      <c r="K590" s="10"/>
    </row>
    <row r="591" spans="1:11" x14ac:dyDescent="0.2">
      <c r="A591" s="7" t="s">
        <v>1048</v>
      </c>
      <c r="B591" s="7" t="s">
        <v>1049</v>
      </c>
      <c r="D591" s="26"/>
      <c r="E591" s="26">
        <f>_xlfn.IFNA(VLOOKUP(A591,'McNeil 50% only'!$A$8:$D$233,3,FALSE),0)</f>
        <v>0</v>
      </c>
      <c r="F591" s="26">
        <f t="shared" si="18"/>
        <v>0</v>
      </c>
      <c r="G591" s="26">
        <v>3157978.25</v>
      </c>
      <c r="H591" s="27">
        <f>_xlfn.IFNA(VLOOKUP(A591,'McNeil 50% only'!$A$8:$D$233,4,FALSE),0)</f>
        <v>0</v>
      </c>
      <c r="I591" s="26">
        <f t="shared" si="19"/>
        <v>3157978.25</v>
      </c>
      <c r="J591" s="8"/>
      <c r="K591" s="10"/>
    </row>
    <row r="592" spans="1:11" x14ac:dyDescent="0.2">
      <c r="A592" s="7" t="s">
        <v>1050</v>
      </c>
      <c r="B592" s="7" t="s">
        <v>1051</v>
      </c>
      <c r="D592" s="26"/>
      <c r="E592" s="26">
        <f>_xlfn.IFNA(VLOOKUP(A592,'McNeil 50% only'!$A$8:$D$233,3,FALSE),0)</f>
        <v>0</v>
      </c>
      <c r="F592" s="26">
        <f t="shared" si="18"/>
        <v>0</v>
      </c>
      <c r="G592" s="26">
        <v>2437682.5</v>
      </c>
      <c r="H592" s="27">
        <f>_xlfn.IFNA(VLOOKUP(A592,'McNeil 50% only'!$A$8:$D$233,4,FALSE),0)</f>
        <v>0</v>
      </c>
      <c r="I592" s="26">
        <f t="shared" si="19"/>
        <v>2437682.5</v>
      </c>
      <c r="J592" s="8"/>
      <c r="K592" s="10"/>
    </row>
    <row r="593" spans="1:11" x14ac:dyDescent="0.2">
      <c r="A593" s="7" t="s">
        <v>1052</v>
      </c>
      <c r="B593" s="7" t="s">
        <v>1053</v>
      </c>
      <c r="D593" s="26"/>
      <c r="E593" s="26">
        <f>_xlfn.IFNA(VLOOKUP(A593,'McNeil 50% only'!$A$8:$D$233,3,FALSE),0)</f>
        <v>0</v>
      </c>
      <c r="F593" s="26">
        <f t="shared" si="18"/>
        <v>0</v>
      </c>
      <c r="G593" s="26">
        <v>1007220</v>
      </c>
      <c r="H593" s="27">
        <f>_xlfn.IFNA(VLOOKUP(A593,'McNeil 50% only'!$A$8:$D$233,4,FALSE),0)</f>
        <v>0</v>
      </c>
      <c r="I593" s="26">
        <f t="shared" si="19"/>
        <v>1007220</v>
      </c>
      <c r="J593" s="8"/>
      <c r="K593" s="10"/>
    </row>
    <row r="594" spans="1:11" x14ac:dyDescent="0.2">
      <c r="A594" s="7" t="s">
        <v>1054</v>
      </c>
      <c r="B594" s="7" t="s">
        <v>1055</v>
      </c>
      <c r="D594" s="26"/>
      <c r="E594" s="26">
        <f>_xlfn.IFNA(VLOOKUP(A594,'McNeil 50% only'!$A$8:$D$233,3,FALSE),0)</f>
        <v>0</v>
      </c>
      <c r="F594" s="26">
        <f t="shared" si="18"/>
        <v>0</v>
      </c>
      <c r="G594" s="26">
        <v>175382.5</v>
      </c>
      <c r="H594" s="27">
        <f>_xlfn.IFNA(VLOOKUP(A594,'McNeil 50% only'!$A$8:$D$233,4,FALSE),0)</f>
        <v>0</v>
      </c>
      <c r="I594" s="26">
        <f t="shared" si="19"/>
        <v>175382.5</v>
      </c>
      <c r="J594" s="8"/>
      <c r="K594" s="10"/>
    </row>
    <row r="595" spans="1:11" x14ac:dyDescent="0.2">
      <c r="A595" s="7" t="s">
        <v>1056</v>
      </c>
      <c r="B595" s="7" t="s">
        <v>1057</v>
      </c>
      <c r="D595" s="26">
        <v>71508686.129999995</v>
      </c>
      <c r="E595" s="26">
        <f>_xlfn.IFNA(VLOOKUP(A595,'McNeil 50% only'!$A$8:$D$233,3,FALSE),0)</f>
        <v>53946.61</v>
      </c>
      <c r="F595" s="26">
        <f t="shared" si="18"/>
        <v>71562632.739999995</v>
      </c>
      <c r="G595" s="26"/>
      <c r="H595" s="27">
        <f>_xlfn.IFNA(VLOOKUP(A595,'McNeil 50% only'!$A$8:$D$233,4,FALSE),0)</f>
        <v>0</v>
      </c>
      <c r="I595" s="26">
        <f t="shared" si="19"/>
        <v>0</v>
      </c>
      <c r="K595" s="10"/>
    </row>
    <row r="596" spans="1:11" x14ac:dyDescent="0.2">
      <c r="A596" s="7" t="s">
        <v>1058</v>
      </c>
      <c r="B596" s="7" t="s">
        <v>1059</v>
      </c>
      <c r="D596" s="26"/>
      <c r="E596" s="26">
        <f>_xlfn.IFNA(VLOOKUP(A596,'McNeil 50% only'!$A$8:$D$233,3,FALSE),0)</f>
        <v>0</v>
      </c>
      <c r="F596" s="26">
        <f t="shared" si="18"/>
        <v>0</v>
      </c>
      <c r="G596" s="27">
        <v>57703231.189999998</v>
      </c>
      <c r="H596" s="27">
        <f>_xlfn.IFNA(VLOOKUP(A596,'McNeil 50% only'!$A$8:$D$233,4,FALSE),0)</f>
        <v>12608691.01</v>
      </c>
      <c r="I596" s="26">
        <f t="shared" si="19"/>
        <v>70311922.200000003</v>
      </c>
      <c r="J596" s="8"/>
      <c r="K596" s="10"/>
    </row>
    <row r="597" spans="1:11" x14ac:dyDescent="0.2">
      <c r="A597" s="7" t="s">
        <v>1060</v>
      </c>
      <c r="B597" s="7" t="s">
        <v>1061</v>
      </c>
      <c r="D597" s="26"/>
      <c r="E597" s="26">
        <f>_xlfn.IFNA(VLOOKUP(A597,'McNeil 50% only'!$A$8:$D$233,3,FALSE),0)</f>
        <v>0</v>
      </c>
      <c r="F597" s="26">
        <f t="shared" si="18"/>
        <v>0</v>
      </c>
      <c r="G597" s="26">
        <v>2450263.73</v>
      </c>
      <c r="H597" s="27">
        <f>_xlfn.IFNA(VLOOKUP(A597,'McNeil 50% only'!$A$8:$D$233,4,FALSE),0)</f>
        <v>0</v>
      </c>
      <c r="I597" s="26">
        <f t="shared" si="19"/>
        <v>2450263.73</v>
      </c>
      <c r="J597" s="8"/>
      <c r="K597" s="10"/>
    </row>
    <row r="598" spans="1:11" x14ac:dyDescent="0.2">
      <c r="A598" s="7" t="s">
        <v>1062</v>
      </c>
      <c r="B598" s="7" t="s">
        <v>1063</v>
      </c>
      <c r="D598" s="26">
        <v>2450263.73</v>
      </c>
      <c r="E598" s="26">
        <f>_xlfn.IFNA(VLOOKUP(A598,'McNeil 50% only'!$A$8:$D$233,3,FALSE),0)</f>
        <v>0</v>
      </c>
      <c r="F598" s="26">
        <f t="shared" si="18"/>
        <v>2450263.73</v>
      </c>
      <c r="G598" s="26"/>
      <c r="H598" s="27">
        <f>_xlfn.IFNA(VLOOKUP(A598,'McNeil 50% only'!$A$8:$D$233,4,FALSE),0)</f>
        <v>0</v>
      </c>
      <c r="I598" s="26">
        <f t="shared" si="19"/>
        <v>0</v>
      </c>
      <c r="K598" s="10"/>
    </row>
    <row r="599" spans="1:11" x14ac:dyDescent="0.2">
      <c r="A599" s="19" t="s">
        <v>1604</v>
      </c>
      <c r="B599" s="19" t="s">
        <v>1605</v>
      </c>
      <c r="D599" s="26"/>
      <c r="E599" s="26">
        <f>_xlfn.IFNA(VLOOKUP(A599,'McNeil 50% only'!$A$8:$D$233,3,FALSE),0)</f>
        <v>0</v>
      </c>
      <c r="F599" s="26">
        <f t="shared" si="18"/>
        <v>0</v>
      </c>
      <c r="G599" s="26"/>
      <c r="H599" s="27">
        <f>_xlfn.IFNA(VLOOKUP(A599,'McNeil 50% only'!$A$8:$D$233,4,FALSE),0)</f>
        <v>543966.56000000006</v>
      </c>
      <c r="I599" s="26">
        <f t="shared" si="19"/>
        <v>543966.56000000006</v>
      </c>
      <c r="K599" s="10"/>
    </row>
    <row r="600" spans="1:11" x14ac:dyDescent="0.2">
      <c r="A600" s="7" t="s">
        <v>1064</v>
      </c>
      <c r="B600" s="7" t="s">
        <v>1065</v>
      </c>
      <c r="D600" s="26"/>
      <c r="E600" s="26">
        <f>_xlfn.IFNA(VLOOKUP(A600,'McNeil 50% only'!$A$8:$D$233,3,FALSE),0)</f>
        <v>0</v>
      </c>
      <c r="F600" s="26">
        <f t="shared" si="18"/>
        <v>0</v>
      </c>
      <c r="G600" s="26">
        <v>224271.23</v>
      </c>
      <c r="H600" s="27">
        <f>_xlfn.IFNA(VLOOKUP(A600,'McNeil 50% only'!$A$8:$D$233,4,FALSE),0)</f>
        <v>0</v>
      </c>
      <c r="I600" s="26">
        <f t="shared" si="19"/>
        <v>224271.23</v>
      </c>
      <c r="J600" s="8"/>
      <c r="K600" s="10"/>
    </row>
    <row r="601" spans="1:11" x14ac:dyDescent="0.2">
      <c r="A601" s="7" t="s">
        <v>1066</v>
      </c>
      <c r="B601" s="7" t="s">
        <v>1067</v>
      </c>
      <c r="D601" s="26"/>
      <c r="E601" s="26">
        <f>_xlfn.IFNA(VLOOKUP(A601,'McNeil 50% only'!$A$8:$D$233,3,FALSE),0)</f>
        <v>0</v>
      </c>
      <c r="F601" s="26">
        <f t="shared" si="18"/>
        <v>0</v>
      </c>
      <c r="G601" s="26">
        <v>302334.28000000003</v>
      </c>
      <c r="H601" s="27">
        <f>_xlfn.IFNA(VLOOKUP(A601,'McNeil 50% only'!$A$8:$D$233,4,FALSE),0)</f>
        <v>0</v>
      </c>
      <c r="I601" s="26">
        <f t="shared" si="19"/>
        <v>302334.28000000003</v>
      </c>
      <c r="J601" s="8"/>
      <c r="K601" s="10"/>
    </row>
    <row r="602" spans="1:11" x14ac:dyDescent="0.2">
      <c r="A602" s="7" t="s">
        <v>1068</v>
      </c>
      <c r="B602" s="7" t="s">
        <v>1069</v>
      </c>
      <c r="D602" s="26"/>
      <c r="E602" s="26">
        <f>_xlfn.IFNA(VLOOKUP(A602,'McNeil 50% only'!$A$8:$D$233,3,FALSE),0)</f>
        <v>0</v>
      </c>
      <c r="F602" s="26">
        <f t="shared" si="18"/>
        <v>0</v>
      </c>
      <c r="G602" s="26">
        <v>408192.06</v>
      </c>
      <c r="H602" s="27">
        <f>_xlfn.IFNA(VLOOKUP(A602,'McNeil 50% only'!$A$8:$D$233,4,FALSE),0)</f>
        <v>0</v>
      </c>
      <c r="I602" s="26">
        <f t="shared" si="19"/>
        <v>408192.06</v>
      </c>
      <c r="J602" s="8"/>
      <c r="K602" s="10"/>
    </row>
    <row r="603" spans="1:11" x14ac:dyDescent="0.2">
      <c r="A603" s="7" t="s">
        <v>1070</v>
      </c>
      <c r="B603" s="7" t="s">
        <v>1071</v>
      </c>
      <c r="D603" s="26"/>
      <c r="E603" s="26">
        <f>_xlfn.IFNA(VLOOKUP(A603,'McNeil 50% only'!$A$8:$D$233,3,FALSE),0)</f>
        <v>0</v>
      </c>
      <c r="F603" s="26">
        <f t="shared" si="18"/>
        <v>0</v>
      </c>
      <c r="G603" s="26">
        <v>985538.42</v>
      </c>
      <c r="H603" s="27">
        <f>_xlfn.IFNA(VLOOKUP(A603,'McNeil 50% only'!$A$8:$D$233,4,FALSE),0)</f>
        <v>0</v>
      </c>
      <c r="I603" s="26">
        <f t="shared" si="19"/>
        <v>985538.42</v>
      </c>
      <c r="J603" s="8"/>
      <c r="K603" s="10"/>
    </row>
    <row r="604" spans="1:11" x14ac:dyDescent="0.2">
      <c r="A604" s="7" t="s">
        <v>1072</v>
      </c>
      <c r="B604" s="7" t="s">
        <v>1073</v>
      </c>
      <c r="D604" s="26"/>
      <c r="E604" s="26">
        <f>_xlfn.IFNA(VLOOKUP(A604,'McNeil 50% only'!$A$8:$D$233,3,FALSE),0)</f>
        <v>0</v>
      </c>
      <c r="F604" s="26">
        <f t="shared" si="18"/>
        <v>0</v>
      </c>
      <c r="G604" s="26">
        <v>5418600.0099999998</v>
      </c>
      <c r="H604" s="27">
        <f>_xlfn.IFNA(VLOOKUP(A604,'McNeil 50% only'!$A$8:$D$233,4,FALSE),0)</f>
        <v>819087.45</v>
      </c>
      <c r="I604" s="26">
        <f t="shared" si="19"/>
        <v>6237687.46</v>
      </c>
      <c r="J604" s="8"/>
      <c r="K604" s="10"/>
    </row>
    <row r="605" spans="1:11" x14ac:dyDescent="0.2">
      <c r="A605" s="7" t="s">
        <v>1074</v>
      </c>
      <c r="B605" s="7" t="s">
        <v>1075</v>
      </c>
      <c r="D605" s="26"/>
      <c r="E605" s="26">
        <f>_xlfn.IFNA(VLOOKUP(A605,'McNeil 50% only'!$A$8:$D$233,3,FALSE),0)</f>
        <v>0</v>
      </c>
      <c r="F605" s="26">
        <f t="shared" si="18"/>
        <v>0</v>
      </c>
      <c r="G605" s="26">
        <v>1060525</v>
      </c>
      <c r="H605" s="27">
        <f>_xlfn.IFNA(VLOOKUP(A605,'McNeil 50% only'!$A$8:$D$233,4,FALSE),0)</f>
        <v>0</v>
      </c>
      <c r="I605" s="26">
        <f t="shared" si="19"/>
        <v>1060525</v>
      </c>
      <c r="J605" s="8"/>
      <c r="K605" s="10"/>
    </row>
    <row r="606" spans="1:11" x14ac:dyDescent="0.2">
      <c r="A606" s="7" t="s">
        <v>1076</v>
      </c>
      <c r="B606" s="7" t="s">
        <v>1077</v>
      </c>
      <c r="D606" s="26">
        <v>273265.53999999998</v>
      </c>
      <c r="E606" s="26">
        <f>_xlfn.IFNA(VLOOKUP(A606,'McNeil 50% only'!$A$8:$D$233,3,FALSE),0)</f>
        <v>61927.31</v>
      </c>
      <c r="F606" s="26">
        <f t="shared" si="18"/>
        <v>335192.84999999998</v>
      </c>
      <c r="G606" s="26"/>
      <c r="H606" s="27">
        <f>_xlfn.IFNA(VLOOKUP(A606,'McNeil 50% only'!$A$8:$D$233,4,FALSE),0)</f>
        <v>0</v>
      </c>
      <c r="I606" s="26">
        <f t="shared" si="19"/>
        <v>0</v>
      </c>
      <c r="K606" s="10"/>
    </row>
    <row r="607" spans="1:11" x14ac:dyDescent="0.2">
      <c r="A607" s="7" t="s">
        <v>1078</v>
      </c>
      <c r="B607" s="7" t="s">
        <v>1079</v>
      </c>
      <c r="D607" s="26">
        <v>2379.4699999999998</v>
      </c>
      <c r="E607" s="26">
        <f>_xlfn.IFNA(VLOOKUP(A607,'McNeil 50% only'!$A$8:$D$233,3,FALSE),0)</f>
        <v>540.79</v>
      </c>
      <c r="F607" s="26">
        <f t="shared" si="18"/>
        <v>2920.2599999999998</v>
      </c>
      <c r="G607" s="26"/>
      <c r="H607" s="27">
        <f>_xlfn.IFNA(VLOOKUP(A607,'McNeil 50% only'!$A$8:$D$233,4,FALSE),0)</f>
        <v>0</v>
      </c>
      <c r="I607" s="26">
        <f t="shared" si="19"/>
        <v>0</v>
      </c>
      <c r="K607" s="10"/>
    </row>
    <row r="608" spans="1:11" x14ac:dyDescent="0.2">
      <c r="A608" s="7" t="s">
        <v>1080</v>
      </c>
      <c r="B608" s="7" t="s">
        <v>1081</v>
      </c>
      <c r="D608" s="26">
        <v>70265.320000000007</v>
      </c>
      <c r="E608" s="26">
        <f>_xlfn.IFNA(VLOOKUP(A608,'McNeil 50% only'!$A$8:$D$233,3,FALSE),0)</f>
        <v>45</v>
      </c>
      <c r="F608" s="26">
        <f t="shared" si="18"/>
        <v>70310.320000000007</v>
      </c>
      <c r="G608" s="26"/>
      <c r="H608" s="27">
        <f>_xlfn.IFNA(VLOOKUP(A608,'McNeil 50% only'!$A$8:$D$233,4,FALSE),0)</f>
        <v>0</v>
      </c>
      <c r="I608" s="26">
        <f t="shared" si="19"/>
        <v>0</v>
      </c>
      <c r="K608" s="10"/>
    </row>
    <row r="609" spans="1:11" x14ac:dyDescent="0.2">
      <c r="A609" s="7" t="s">
        <v>1082</v>
      </c>
      <c r="B609" s="7" t="s">
        <v>1083</v>
      </c>
      <c r="D609" s="26">
        <v>214197.17</v>
      </c>
      <c r="E609" s="26">
        <f>_xlfn.IFNA(VLOOKUP(A609,'McNeil 50% only'!$A$8:$D$233,3,FALSE),0)</f>
        <v>0</v>
      </c>
      <c r="F609" s="26">
        <f t="shared" si="18"/>
        <v>214197.17</v>
      </c>
      <c r="G609" s="26"/>
      <c r="H609" s="27">
        <f>_xlfn.IFNA(VLOOKUP(A609,'McNeil 50% only'!$A$8:$D$233,4,FALSE),0)</f>
        <v>0</v>
      </c>
      <c r="I609" s="26">
        <f t="shared" si="19"/>
        <v>0</v>
      </c>
      <c r="K609" s="10"/>
    </row>
    <row r="610" spans="1:11" x14ac:dyDescent="0.2">
      <c r="A610" s="7" t="s">
        <v>1084</v>
      </c>
      <c r="B610" s="7" t="s">
        <v>1085</v>
      </c>
      <c r="D610" s="26">
        <v>4030.25</v>
      </c>
      <c r="E610" s="26">
        <f>_xlfn.IFNA(VLOOKUP(A610,'McNeil 50% only'!$A$8:$D$233,3,FALSE),0)</f>
        <v>863.63</v>
      </c>
      <c r="F610" s="26">
        <f t="shared" si="18"/>
        <v>4893.88</v>
      </c>
      <c r="G610" s="26"/>
      <c r="H610" s="27">
        <f>_xlfn.IFNA(VLOOKUP(A610,'McNeil 50% only'!$A$8:$D$233,4,FALSE),0)</f>
        <v>0</v>
      </c>
      <c r="I610" s="26">
        <f t="shared" si="19"/>
        <v>0</v>
      </c>
      <c r="K610" s="10"/>
    </row>
    <row r="611" spans="1:11" x14ac:dyDescent="0.2">
      <c r="A611" s="7" t="s">
        <v>1086</v>
      </c>
      <c r="B611" s="7" t="s">
        <v>1087</v>
      </c>
      <c r="D611" s="26">
        <v>26.7</v>
      </c>
      <c r="E611" s="26">
        <f>_xlfn.IFNA(VLOOKUP(A611,'McNeil 50% only'!$A$8:$D$233,3,FALSE),0)</f>
        <v>0</v>
      </c>
      <c r="F611" s="26">
        <f t="shared" si="18"/>
        <v>26.7</v>
      </c>
      <c r="G611" s="26"/>
      <c r="H611" s="27">
        <f>_xlfn.IFNA(VLOOKUP(A611,'McNeil 50% only'!$A$8:$D$233,4,FALSE),0)</f>
        <v>0</v>
      </c>
      <c r="I611" s="26">
        <f t="shared" si="19"/>
        <v>0</v>
      </c>
      <c r="K611" s="10"/>
    </row>
    <row r="612" spans="1:11" x14ac:dyDescent="0.2">
      <c r="A612" s="7" t="s">
        <v>1088</v>
      </c>
      <c r="B612" s="7" t="s">
        <v>1089</v>
      </c>
      <c r="D612" s="26">
        <v>447.33</v>
      </c>
      <c r="E612" s="26">
        <f>_xlfn.IFNA(VLOOKUP(A612,'McNeil 50% only'!$A$8:$D$233,3,FALSE),0)</f>
        <v>0</v>
      </c>
      <c r="F612" s="26">
        <f t="shared" si="18"/>
        <v>447.33</v>
      </c>
      <c r="G612" s="26"/>
      <c r="H612" s="27">
        <f>_xlfn.IFNA(VLOOKUP(A612,'McNeil 50% only'!$A$8:$D$233,4,FALSE),0)</f>
        <v>0</v>
      </c>
      <c r="I612" s="26">
        <f t="shared" si="19"/>
        <v>0</v>
      </c>
      <c r="K612" s="10"/>
    </row>
    <row r="613" spans="1:11" x14ac:dyDescent="0.2">
      <c r="A613" s="7" t="s">
        <v>1090</v>
      </c>
      <c r="B613" s="7" t="s">
        <v>1091</v>
      </c>
      <c r="D613" s="26">
        <v>1750.77</v>
      </c>
      <c r="E613" s="26">
        <f>_xlfn.IFNA(VLOOKUP(A613,'McNeil 50% only'!$A$8:$D$233,3,FALSE),0)</f>
        <v>342.65</v>
      </c>
      <c r="F613" s="26">
        <f t="shared" si="18"/>
        <v>2093.42</v>
      </c>
      <c r="G613" s="26"/>
      <c r="H613" s="27">
        <f>_xlfn.IFNA(VLOOKUP(A613,'McNeil 50% only'!$A$8:$D$233,4,FALSE),0)</f>
        <v>0</v>
      </c>
      <c r="I613" s="26">
        <f t="shared" si="19"/>
        <v>0</v>
      </c>
      <c r="K613" s="10"/>
    </row>
    <row r="614" spans="1:11" x14ac:dyDescent="0.2">
      <c r="A614" s="7" t="s">
        <v>1092</v>
      </c>
      <c r="B614" s="7" t="s">
        <v>1093</v>
      </c>
      <c r="D614" s="26">
        <v>36939.01</v>
      </c>
      <c r="E614" s="26">
        <f>_xlfn.IFNA(VLOOKUP(A614,'McNeil 50% only'!$A$8:$D$233,3,FALSE),0)</f>
        <v>6650.6</v>
      </c>
      <c r="F614" s="26">
        <f t="shared" si="18"/>
        <v>43589.61</v>
      </c>
      <c r="G614" s="26"/>
      <c r="H614" s="27">
        <f>_xlfn.IFNA(VLOOKUP(A614,'McNeil 50% only'!$A$8:$D$233,4,FALSE),0)</f>
        <v>0</v>
      </c>
      <c r="I614" s="26">
        <f t="shared" si="19"/>
        <v>0</v>
      </c>
      <c r="K614" s="10"/>
    </row>
    <row r="615" spans="1:11" x14ac:dyDescent="0.2">
      <c r="A615" s="7" t="s">
        <v>1094</v>
      </c>
      <c r="B615" s="7" t="s">
        <v>1095</v>
      </c>
      <c r="D615" s="26">
        <v>392.2</v>
      </c>
      <c r="E615" s="26">
        <f>_xlfn.IFNA(VLOOKUP(A615,'McNeil 50% only'!$A$8:$D$233,3,FALSE),0)</f>
        <v>0</v>
      </c>
      <c r="F615" s="26">
        <f t="shared" si="18"/>
        <v>392.2</v>
      </c>
      <c r="G615" s="26"/>
      <c r="H615" s="27">
        <f>_xlfn.IFNA(VLOOKUP(A615,'McNeil 50% only'!$A$8:$D$233,4,FALSE),0)</f>
        <v>0</v>
      </c>
      <c r="I615" s="26">
        <f t="shared" si="19"/>
        <v>0</v>
      </c>
      <c r="K615" s="10"/>
    </row>
    <row r="616" spans="1:11" x14ac:dyDescent="0.2">
      <c r="A616" s="7" t="s">
        <v>1096</v>
      </c>
      <c r="B616" s="7" t="s">
        <v>1097</v>
      </c>
      <c r="D616" s="26">
        <v>4786.49</v>
      </c>
      <c r="E616" s="26">
        <f>_xlfn.IFNA(VLOOKUP(A616,'McNeil 50% only'!$A$8:$D$233,3,FALSE),0)</f>
        <v>766.7</v>
      </c>
      <c r="F616" s="26">
        <f t="shared" si="18"/>
        <v>5553.19</v>
      </c>
      <c r="G616" s="26"/>
      <c r="H616" s="27">
        <f>_xlfn.IFNA(VLOOKUP(A616,'McNeil 50% only'!$A$8:$D$233,4,FALSE),0)</f>
        <v>0</v>
      </c>
      <c r="I616" s="26">
        <f t="shared" si="19"/>
        <v>0</v>
      </c>
      <c r="K616" s="10"/>
    </row>
    <row r="617" spans="1:11" x14ac:dyDescent="0.2">
      <c r="A617" s="19" t="s">
        <v>1614</v>
      </c>
      <c r="B617" s="19" t="s">
        <v>1607</v>
      </c>
      <c r="D617" s="26"/>
      <c r="E617" s="26">
        <f>_xlfn.IFNA(VLOOKUP(A617,'McNeil 50% only'!$A$8:$D$233,3,FALSE),0)</f>
        <v>2459.9299999999998</v>
      </c>
      <c r="F617" s="26">
        <f t="shared" si="18"/>
        <v>2459.9299999999998</v>
      </c>
      <c r="G617" s="26"/>
      <c r="H617" s="27">
        <f>_xlfn.IFNA(VLOOKUP(A617,'McNeil 50% only'!$A$8:$D$233,4,FALSE),0)</f>
        <v>0</v>
      </c>
      <c r="I617" s="26">
        <f t="shared" si="19"/>
        <v>0</v>
      </c>
      <c r="K617" s="10"/>
    </row>
    <row r="618" spans="1:11" x14ac:dyDescent="0.2">
      <c r="A618" s="19" t="s">
        <v>1615</v>
      </c>
      <c r="B618" s="19" t="s">
        <v>1616</v>
      </c>
      <c r="D618" s="26"/>
      <c r="E618" s="26">
        <f>_xlfn.IFNA(VLOOKUP(A618,'McNeil 50% only'!$A$8:$D$233,3,FALSE),0)</f>
        <v>1950</v>
      </c>
      <c r="F618" s="26">
        <f t="shared" si="18"/>
        <v>1950</v>
      </c>
      <c r="G618" s="26"/>
      <c r="H618" s="27">
        <f>_xlfn.IFNA(VLOOKUP(A618,'McNeil 50% only'!$A$8:$D$233,4,FALSE),0)</f>
        <v>0</v>
      </c>
      <c r="I618" s="26">
        <f t="shared" si="19"/>
        <v>0</v>
      </c>
      <c r="K618" s="10"/>
    </row>
    <row r="619" spans="1:11" x14ac:dyDescent="0.2">
      <c r="A619" s="19" t="s">
        <v>1617</v>
      </c>
      <c r="B619" s="19" t="s">
        <v>1618</v>
      </c>
      <c r="D619" s="26"/>
      <c r="E619" s="26">
        <f>_xlfn.IFNA(VLOOKUP(A619,'McNeil 50% only'!$A$8:$D$233,3,FALSE),0)</f>
        <v>1111.43</v>
      </c>
      <c r="F619" s="26">
        <f t="shared" si="18"/>
        <v>1111.43</v>
      </c>
      <c r="G619" s="26"/>
      <c r="H619" s="27">
        <f>_xlfn.IFNA(VLOOKUP(A619,'McNeil 50% only'!$A$8:$D$233,4,FALSE),0)</f>
        <v>0</v>
      </c>
      <c r="I619" s="26">
        <f t="shared" si="19"/>
        <v>0</v>
      </c>
      <c r="K619" s="10"/>
    </row>
    <row r="620" spans="1:11" x14ac:dyDescent="0.2">
      <c r="A620" s="19" t="s">
        <v>1619</v>
      </c>
      <c r="B620" s="19" t="s">
        <v>1620</v>
      </c>
      <c r="D620" s="26"/>
      <c r="E620" s="26">
        <f>_xlfn.IFNA(VLOOKUP(A620,'McNeil 50% only'!$A$8:$D$233,3,FALSE),0)</f>
        <v>440.95</v>
      </c>
      <c r="F620" s="26">
        <f t="shared" si="18"/>
        <v>440.95</v>
      </c>
      <c r="G620" s="26"/>
      <c r="H620" s="27">
        <f>_xlfn.IFNA(VLOOKUP(A620,'McNeil 50% only'!$A$8:$D$233,4,FALSE),0)</f>
        <v>0</v>
      </c>
      <c r="I620" s="26">
        <f t="shared" si="19"/>
        <v>0</v>
      </c>
      <c r="K620" s="10"/>
    </row>
    <row r="621" spans="1:11" x14ac:dyDescent="0.2">
      <c r="A621" s="19" t="s">
        <v>1621</v>
      </c>
      <c r="B621" s="19" t="s">
        <v>1622</v>
      </c>
      <c r="D621" s="26"/>
      <c r="E621" s="26">
        <f>_xlfn.IFNA(VLOOKUP(A621,'McNeil 50% only'!$A$8:$D$233,3,FALSE),0)</f>
        <v>4115.26</v>
      </c>
      <c r="F621" s="26">
        <f t="shared" si="18"/>
        <v>4115.26</v>
      </c>
      <c r="G621" s="26"/>
      <c r="H621" s="27">
        <f>_xlfn.IFNA(VLOOKUP(A621,'McNeil 50% only'!$A$8:$D$233,4,FALSE),0)</f>
        <v>0</v>
      </c>
      <c r="I621" s="26">
        <f t="shared" si="19"/>
        <v>0</v>
      </c>
      <c r="K621" s="10"/>
    </row>
    <row r="622" spans="1:11" x14ac:dyDescent="0.2">
      <c r="A622" s="19" t="s">
        <v>1623</v>
      </c>
      <c r="B622" s="19" t="s">
        <v>1624</v>
      </c>
      <c r="D622" s="26"/>
      <c r="E622" s="26">
        <f>_xlfn.IFNA(VLOOKUP(A622,'McNeil 50% only'!$A$8:$D$233,3,FALSE),0)</f>
        <v>688.75</v>
      </c>
      <c r="F622" s="26">
        <f t="shared" si="18"/>
        <v>688.75</v>
      </c>
      <c r="G622" s="26"/>
      <c r="H622" s="27">
        <f>_xlfn.IFNA(VLOOKUP(A622,'McNeil 50% only'!$A$8:$D$233,4,FALSE),0)</f>
        <v>0</v>
      </c>
      <c r="I622" s="26">
        <f t="shared" si="19"/>
        <v>0</v>
      </c>
      <c r="K622" s="10"/>
    </row>
    <row r="623" spans="1:11" x14ac:dyDescent="0.2">
      <c r="A623" s="19" t="s">
        <v>1625</v>
      </c>
      <c r="B623" s="19" t="s">
        <v>1611</v>
      </c>
      <c r="D623" s="26"/>
      <c r="E623" s="26">
        <f>_xlfn.IFNA(VLOOKUP(A623,'McNeil 50% only'!$A$8:$D$233,3,FALSE),0)</f>
        <v>80.23</v>
      </c>
      <c r="F623" s="26">
        <f t="shared" si="18"/>
        <v>80.23</v>
      </c>
      <c r="G623" s="26"/>
      <c r="H623" s="27">
        <f>_xlfn.IFNA(VLOOKUP(A623,'McNeil 50% only'!$A$8:$D$233,4,FALSE),0)</f>
        <v>0</v>
      </c>
      <c r="I623" s="26">
        <f t="shared" si="19"/>
        <v>0</v>
      </c>
      <c r="K623" s="10"/>
    </row>
    <row r="624" spans="1:11" x14ac:dyDescent="0.2">
      <c r="A624" s="19" t="s">
        <v>1626</v>
      </c>
      <c r="B624" s="19" t="s">
        <v>1627</v>
      </c>
      <c r="D624" s="26"/>
      <c r="E624" s="26">
        <f>_xlfn.IFNA(VLOOKUP(A624,'McNeil 50% only'!$A$8:$D$233,3,FALSE),0)</f>
        <v>99.61</v>
      </c>
      <c r="F624" s="26">
        <f t="shared" si="18"/>
        <v>99.61</v>
      </c>
      <c r="G624" s="26"/>
      <c r="H624" s="27">
        <f>_xlfn.IFNA(VLOOKUP(A624,'McNeil 50% only'!$A$8:$D$233,4,FALSE),0)</f>
        <v>0</v>
      </c>
      <c r="I624" s="26">
        <f t="shared" si="19"/>
        <v>0</v>
      </c>
      <c r="K624" s="10"/>
    </row>
    <row r="625" spans="1:11" x14ac:dyDescent="0.2">
      <c r="A625" s="19" t="s">
        <v>1628</v>
      </c>
      <c r="B625" s="19" t="s">
        <v>1629</v>
      </c>
      <c r="D625" s="26"/>
      <c r="E625" s="26">
        <f>_xlfn.IFNA(VLOOKUP(A625,'McNeil 50% only'!$A$8:$D$233,3,FALSE),0)</f>
        <v>2155</v>
      </c>
      <c r="F625" s="26">
        <f t="shared" si="18"/>
        <v>2155</v>
      </c>
      <c r="G625" s="26"/>
      <c r="H625" s="27">
        <f>_xlfn.IFNA(VLOOKUP(A625,'McNeil 50% only'!$A$8:$D$233,4,FALSE),0)</f>
        <v>0</v>
      </c>
      <c r="I625" s="26">
        <f t="shared" si="19"/>
        <v>0</v>
      </c>
      <c r="K625" s="10"/>
    </row>
    <row r="626" spans="1:11" x14ac:dyDescent="0.2">
      <c r="A626" s="19" t="s">
        <v>1630</v>
      </c>
      <c r="B626" s="19" t="s">
        <v>1612</v>
      </c>
      <c r="D626" s="26"/>
      <c r="E626" s="26">
        <f>_xlfn.IFNA(VLOOKUP(A626,'McNeil 50% only'!$A$8:$D$233,3,FALSE),0)</f>
        <v>3055.5</v>
      </c>
      <c r="F626" s="26">
        <f t="shared" si="18"/>
        <v>3055.5</v>
      </c>
      <c r="G626" s="26"/>
      <c r="H626" s="27">
        <f>_xlfn.IFNA(VLOOKUP(A626,'McNeil 50% only'!$A$8:$D$233,4,FALSE),0)</f>
        <v>0</v>
      </c>
      <c r="I626" s="26">
        <f t="shared" si="19"/>
        <v>0</v>
      </c>
      <c r="K626" s="10"/>
    </row>
    <row r="627" spans="1:11" x14ac:dyDescent="0.2">
      <c r="A627" s="19" t="s">
        <v>1631</v>
      </c>
      <c r="B627" s="19" t="s">
        <v>1632</v>
      </c>
      <c r="D627" s="26"/>
      <c r="E627" s="26">
        <f>_xlfn.IFNA(VLOOKUP(A627,'McNeil 50% only'!$A$8:$D$233,3,FALSE),0)</f>
        <v>860</v>
      </c>
      <c r="F627" s="26">
        <f t="shared" si="18"/>
        <v>860</v>
      </c>
      <c r="G627" s="26"/>
      <c r="H627" s="27">
        <f>_xlfn.IFNA(VLOOKUP(A627,'McNeil 50% only'!$A$8:$D$233,4,FALSE),0)</f>
        <v>0</v>
      </c>
      <c r="I627" s="26">
        <f t="shared" si="19"/>
        <v>0</v>
      </c>
      <c r="K627" s="10"/>
    </row>
    <row r="628" spans="1:11" x14ac:dyDescent="0.2">
      <c r="A628" s="19" t="s">
        <v>1633</v>
      </c>
      <c r="B628" s="19" t="s">
        <v>1634</v>
      </c>
      <c r="D628" s="26"/>
      <c r="E628" s="26">
        <f>_xlfn.IFNA(VLOOKUP(A628,'McNeil 50% only'!$A$8:$D$233,3,FALSE),0)</f>
        <v>4975.58</v>
      </c>
      <c r="F628" s="26">
        <f t="shared" si="18"/>
        <v>4975.58</v>
      </c>
      <c r="G628" s="26"/>
      <c r="H628" s="27">
        <f>_xlfn.IFNA(VLOOKUP(A628,'McNeil 50% only'!$A$8:$D$233,4,FALSE),0)</f>
        <v>0</v>
      </c>
      <c r="I628" s="26">
        <f t="shared" si="19"/>
        <v>0</v>
      </c>
      <c r="K628" s="10"/>
    </row>
    <row r="629" spans="1:11" x14ac:dyDescent="0.2">
      <c r="A629" s="19" t="s">
        <v>1635</v>
      </c>
      <c r="B629" s="19" t="s">
        <v>1607</v>
      </c>
      <c r="D629" s="26"/>
      <c r="E629" s="26">
        <f>_xlfn.IFNA(VLOOKUP(A629,'McNeil 50% only'!$A$8:$D$233,3,FALSE),0)</f>
        <v>210714.54</v>
      </c>
      <c r="F629" s="26">
        <f t="shared" si="18"/>
        <v>210714.54</v>
      </c>
      <c r="G629" s="26"/>
      <c r="H629" s="27">
        <f>_xlfn.IFNA(VLOOKUP(A629,'McNeil 50% only'!$A$8:$D$233,4,FALSE),0)</f>
        <v>0</v>
      </c>
      <c r="I629" s="26">
        <f t="shared" si="19"/>
        <v>0</v>
      </c>
      <c r="K629" s="10"/>
    </row>
    <row r="630" spans="1:11" x14ac:dyDescent="0.2">
      <c r="A630" s="19" t="s">
        <v>1636</v>
      </c>
      <c r="B630" s="19" t="s">
        <v>1608</v>
      </c>
      <c r="D630" s="26"/>
      <c r="E630" s="26">
        <f>_xlfn.IFNA(VLOOKUP(A630,'McNeil 50% only'!$A$8:$D$233,3,FALSE),0)</f>
        <v>727.49</v>
      </c>
      <c r="F630" s="26">
        <f t="shared" si="18"/>
        <v>727.49</v>
      </c>
      <c r="G630" s="26"/>
      <c r="H630" s="27">
        <f>_xlfn.IFNA(VLOOKUP(A630,'McNeil 50% only'!$A$8:$D$233,4,FALSE),0)</f>
        <v>0</v>
      </c>
      <c r="I630" s="26">
        <f t="shared" si="19"/>
        <v>0</v>
      </c>
      <c r="K630" s="10"/>
    </row>
    <row r="631" spans="1:11" x14ac:dyDescent="0.2">
      <c r="A631" s="19" t="s">
        <v>1637</v>
      </c>
      <c r="B631" s="19" t="s">
        <v>1638</v>
      </c>
      <c r="D631" s="26"/>
      <c r="E631" s="26">
        <f>_xlfn.IFNA(VLOOKUP(A631,'McNeil 50% only'!$A$8:$D$233,3,FALSE),0)</f>
        <v>782.92</v>
      </c>
      <c r="F631" s="26">
        <f t="shared" si="18"/>
        <v>782.92</v>
      </c>
      <c r="G631" s="26"/>
      <c r="H631" s="27">
        <f>_xlfn.IFNA(VLOOKUP(A631,'McNeil 50% only'!$A$8:$D$233,4,FALSE),0)</f>
        <v>0</v>
      </c>
      <c r="I631" s="26">
        <f t="shared" si="19"/>
        <v>0</v>
      </c>
      <c r="K631" s="10"/>
    </row>
    <row r="632" spans="1:11" x14ac:dyDescent="0.2">
      <c r="A632" s="19" t="s">
        <v>1639</v>
      </c>
      <c r="B632" s="19" t="s">
        <v>1640</v>
      </c>
      <c r="D632" s="26"/>
      <c r="E632" s="26">
        <f>_xlfn.IFNA(VLOOKUP(A632,'McNeil 50% only'!$A$8:$D$233,3,FALSE),0)</f>
        <v>424</v>
      </c>
      <c r="F632" s="26">
        <f t="shared" si="18"/>
        <v>424</v>
      </c>
      <c r="G632" s="26"/>
      <c r="H632" s="27">
        <f>_xlfn.IFNA(VLOOKUP(A632,'McNeil 50% only'!$A$8:$D$233,4,FALSE),0)</f>
        <v>0</v>
      </c>
      <c r="I632" s="26">
        <f t="shared" si="19"/>
        <v>0</v>
      </c>
      <c r="K632" s="10"/>
    </row>
    <row r="633" spans="1:11" x14ac:dyDescent="0.2">
      <c r="A633" s="19" t="s">
        <v>1641</v>
      </c>
      <c r="B633" s="19" t="s">
        <v>1642</v>
      </c>
      <c r="D633" s="26"/>
      <c r="E633" s="26">
        <f>_xlfn.IFNA(VLOOKUP(A633,'McNeil 50% only'!$A$8:$D$233,3,FALSE),0)</f>
        <v>1113.51</v>
      </c>
      <c r="F633" s="26">
        <f t="shared" si="18"/>
        <v>1113.51</v>
      </c>
      <c r="G633" s="26"/>
      <c r="H633" s="27">
        <f>_xlfn.IFNA(VLOOKUP(A633,'McNeil 50% only'!$A$8:$D$233,4,FALSE),0)</f>
        <v>0</v>
      </c>
      <c r="I633" s="26">
        <f t="shared" si="19"/>
        <v>0</v>
      </c>
      <c r="K633" s="10"/>
    </row>
    <row r="634" spans="1:11" x14ac:dyDescent="0.2">
      <c r="A634" s="7" t="s">
        <v>1098</v>
      </c>
      <c r="B634" s="7" t="s">
        <v>1077</v>
      </c>
      <c r="D634" s="26">
        <v>538194.32999999996</v>
      </c>
      <c r="E634" s="26">
        <f>_xlfn.IFNA(VLOOKUP(A634,'McNeil 50% only'!$A$8:$D$233,3,FALSE),0)</f>
        <v>0</v>
      </c>
      <c r="F634" s="26">
        <f t="shared" si="18"/>
        <v>538194.32999999996</v>
      </c>
      <c r="G634" s="26"/>
      <c r="H634" s="27">
        <f>_xlfn.IFNA(VLOOKUP(A634,'McNeil 50% only'!$A$8:$D$233,4,FALSE),0)</f>
        <v>0</v>
      </c>
      <c r="I634" s="26">
        <f t="shared" si="19"/>
        <v>0</v>
      </c>
      <c r="K634" s="10"/>
    </row>
    <row r="635" spans="1:11" x14ac:dyDescent="0.2">
      <c r="A635" s="7" t="s">
        <v>1099</v>
      </c>
      <c r="B635" s="7" t="s">
        <v>1100</v>
      </c>
      <c r="D635" s="26">
        <v>7852</v>
      </c>
      <c r="E635" s="26">
        <f>_xlfn.IFNA(VLOOKUP(A635,'McNeil 50% only'!$A$8:$D$233,3,FALSE),0)</f>
        <v>0</v>
      </c>
      <c r="F635" s="26">
        <f t="shared" si="18"/>
        <v>7852</v>
      </c>
      <c r="G635" s="26"/>
      <c r="H635" s="27">
        <f>_xlfn.IFNA(VLOOKUP(A635,'McNeil 50% only'!$A$8:$D$233,4,FALSE),0)</f>
        <v>0</v>
      </c>
      <c r="I635" s="26">
        <f t="shared" si="19"/>
        <v>0</v>
      </c>
      <c r="K635" s="10"/>
    </row>
    <row r="636" spans="1:11" x14ac:dyDescent="0.2">
      <c r="A636" s="7" t="s">
        <v>1101</v>
      </c>
      <c r="B636" s="7" t="s">
        <v>1083</v>
      </c>
      <c r="D636" s="26">
        <v>7433.81</v>
      </c>
      <c r="E636" s="26">
        <f>_xlfn.IFNA(VLOOKUP(A636,'McNeil 50% only'!$A$8:$D$233,3,FALSE),0)</f>
        <v>0</v>
      </c>
      <c r="F636" s="26">
        <f t="shared" si="18"/>
        <v>7433.81</v>
      </c>
      <c r="G636" s="26"/>
      <c r="H636" s="27">
        <f>_xlfn.IFNA(VLOOKUP(A636,'McNeil 50% only'!$A$8:$D$233,4,FALSE),0)</f>
        <v>0</v>
      </c>
      <c r="I636" s="26">
        <f t="shared" si="19"/>
        <v>0</v>
      </c>
      <c r="K636" s="10"/>
    </row>
    <row r="637" spans="1:11" x14ac:dyDescent="0.2">
      <c r="A637" s="7" t="s">
        <v>1102</v>
      </c>
      <c r="B637" s="7" t="s">
        <v>1103</v>
      </c>
      <c r="D637" s="26">
        <v>590883.81000000006</v>
      </c>
      <c r="E637" s="26">
        <f>_xlfn.IFNA(VLOOKUP(A637,'McNeil 50% only'!$A$8:$D$233,3,FALSE),0)</f>
        <v>0</v>
      </c>
      <c r="F637" s="26">
        <f t="shared" si="18"/>
        <v>590883.81000000006</v>
      </c>
      <c r="G637" s="26"/>
      <c r="H637" s="27">
        <f>_xlfn.IFNA(VLOOKUP(A637,'McNeil 50% only'!$A$8:$D$233,4,FALSE),0)</f>
        <v>0</v>
      </c>
      <c r="I637" s="26">
        <f t="shared" si="19"/>
        <v>0</v>
      </c>
      <c r="K637" s="10"/>
    </row>
    <row r="638" spans="1:11" x14ac:dyDescent="0.2">
      <c r="A638" s="7" t="s">
        <v>1104</v>
      </c>
      <c r="B638" s="7" t="s">
        <v>1085</v>
      </c>
      <c r="D638" s="26">
        <v>6614.93</v>
      </c>
      <c r="E638" s="26">
        <f>_xlfn.IFNA(VLOOKUP(A638,'McNeil 50% only'!$A$8:$D$233,3,FALSE),0)</f>
        <v>0</v>
      </c>
      <c r="F638" s="26">
        <f t="shared" si="18"/>
        <v>6614.93</v>
      </c>
      <c r="G638" s="26"/>
      <c r="H638" s="27">
        <f>_xlfn.IFNA(VLOOKUP(A638,'McNeil 50% only'!$A$8:$D$233,4,FALSE),0)</f>
        <v>0</v>
      </c>
      <c r="I638" s="26">
        <f t="shared" si="19"/>
        <v>0</v>
      </c>
      <c r="K638" s="10"/>
    </row>
    <row r="639" spans="1:11" x14ac:dyDescent="0.2">
      <c r="A639" s="7" t="s">
        <v>1105</v>
      </c>
      <c r="B639" s="7" t="s">
        <v>1089</v>
      </c>
      <c r="D639" s="26">
        <v>223.4</v>
      </c>
      <c r="E639" s="26">
        <f>_xlfn.IFNA(VLOOKUP(A639,'McNeil 50% only'!$A$8:$D$233,3,FALSE),0)</f>
        <v>0</v>
      </c>
      <c r="F639" s="26">
        <f t="shared" si="18"/>
        <v>223.4</v>
      </c>
      <c r="G639" s="26"/>
      <c r="H639" s="27">
        <f>_xlfn.IFNA(VLOOKUP(A639,'McNeil 50% only'!$A$8:$D$233,4,FALSE),0)</f>
        <v>0</v>
      </c>
      <c r="I639" s="26">
        <f t="shared" si="19"/>
        <v>0</v>
      </c>
      <c r="K639" s="10"/>
    </row>
    <row r="640" spans="1:11" x14ac:dyDescent="0.2">
      <c r="A640" s="7" t="s">
        <v>1106</v>
      </c>
      <c r="B640" s="7" t="s">
        <v>1107</v>
      </c>
      <c r="D640" s="26">
        <v>12131.72</v>
      </c>
      <c r="E640" s="26">
        <f>_xlfn.IFNA(VLOOKUP(A640,'McNeil 50% only'!$A$8:$D$233,3,FALSE),0)</f>
        <v>0</v>
      </c>
      <c r="F640" s="26">
        <f t="shared" si="18"/>
        <v>12131.72</v>
      </c>
      <c r="G640" s="26"/>
      <c r="H640" s="27">
        <f>_xlfn.IFNA(VLOOKUP(A640,'McNeil 50% only'!$A$8:$D$233,4,FALSE),0)</f>
        <v>0</v>
      </c>
      <c r="I640" s="26">
        <f t="shared" si="19"/>
        <v>0</v>
      </c>
      <c r="K640" s="10"/>
    </row>
    <row r="641" spans="1:11" x14ac:dyDescent="0.2">
      <c r="A641" s="7" t="s">
        <v>1108</v>
      </c>
      <c r="B641" s="7" t="s">
        <v>1093</v>
      </c>
      <c r="D641" s="26">
        <v>4924</v>
      </c>
      <c r="E641" s="26">
        <f>_xlfn.IFNA(VLOOKUP(A641,'McNeil 50% only'!$A$8:$D$233,3,FALSE),0)</f>
        <v>0</v>
      </c>
      <c r="F641" s="26">
        <f t="shared" si="18"/>
        <v>4924</v>
      </c>
      <c r="G641" s="26"/>
      <c r="H641" s="27">
        <f>_xlfn.IFNA(VLOOKUP(A641,'McNeil 50% only'!$A$8:$D$233,4,FALSE),0)</f>
        <v>0</v>
      </c>
      <c r="I641" s="26">
        <f t="shared" si="19"/>
        <v>0</v>
      </c>
      <c r="K641" s="10"/>
    </row>
    <row r="642" spans="1:11" x14ac:dyDescent="0.2">
      <c r="A642" s="7" t="s">
        <v>1109</v>
      </c>
      <c r="B642" s="7" t="s">
        <v>1110</v>
      </c>
      <c r="D642" s="26">
        <v>18795.7</v>
      </c>
      <c r="E642" s="26">
        <f>_xlfn.IFNA(VLOOKUP(A642,'McNeil 50% only'!$A$8:$D$233,3,FALSE),0)</f>
        <v>0</v>
      </c>
      <c r="F642" s="26">
        <f t="shared" si="18"/>
        <v>18795.7</v>
      </c>
      <c r="G642" s="26"/>
      <c r="H642" s="27">
        <f>_xlfn.IFNA(VLOOKUP(A642,'McNeil 50% only'!$A$8:$D$233,4,FALSE),0)</f>
        <v>0</v>
      </c>
      <c r="I642" s="26">
        <f t="shared" si="19"/>
        <v>0</v>
      </c>
      <c r="K642" s="10"/>
    </row>
    <row r="643" spans="1:11" x14ac:dyDescent="0.2">
      <c r="A643" s="7" t="s">
        <v>1111</v>
      </c>
      <c r="B643" s="7" t="s">
        <v>1112</v>
      </c>
      <c r="D643" s="26">
        <v>3859.99</v>
      </c>
      <c r="E643" s="26">
        <f>_xlfn.IFNA(VLOOKUP(A643,'McNeil 50% only'!$A$8:$D$233,3,FALSE),0)</f>
        <v>0</v>
      </c>
      <c r="F643" s="26">
        <f t="shared" si="18"/>
        <v>3859.99</v>
      </c>
      <c r="G643" s="26"/>
      <c r="H643" s="27">
        <f>_xlfn.IFNA(VLOOKUP(A643,'McNeil 50% only'!$A$8:$D$233,4,FALSE),0)</f>
        <v>0</v>
      </c>
      <c r="I643" s="26">
        <f t="shared" si="19"/>
        <v>0</v>
      </c>
      <c r="K643" s="10"/>
    </row>
    <row r="644" spans="1:11" x14ac:dyDescent="0.2">
      <c r="A644" s="7" t="s">
        <v>1113</v>
      </c>
      <c r="B644" s="7" t="s">
        <v>1114</v>
      </c>
      <c r="D644" s="26">
        <v>1407170.24</v>
      </c>
      <c r="E644" s="26">
        <f>_xlfn.IFNA(VLOOKUP(A644,'McNeil 50% only'!$A$8:$D$233,3,FALSE),0)</f>
        <v>0</v>
      </c>
      <c r="F644" s="26">
        <f t="shared" si="18"/>
        <v>1407170.24</v>
      </c>
      <c r="G644" s="26"/>
      <c r="H644" s="27">
        <f>_xlfn.IFNA(VLOOKUP(A644,'McNeil 50% only'!$A$8:$D$233,4,FALSE),0)</f>
        <v>0</v>
      </c>
      <c r="I644" s="26">
        <f t="shared" si="19"/>
        <v>0</v>
      </c>
      <c r="K644" s="10"/>
    </row>
    <row r="645" spans="1:11" x14ac:dyDescent="0.2">
      <c r="A645" s="7" t="s">
        <v>1115</v>
      </c>
      <c r="B645" s="7" t="s">
        <v>1077</v>
      </c>
      <c r="D645" s="26">
        <v>4863.83</v>
      </c>
      <c r="E645" s="26">
        <f>_xlfn.IFNA(VLOOKUP(A645,'McNeil 50% only'!$A$8:$D$233,3,FALSE),0)</f>
        <v>0</v>
      </c>
      <c r="F645" s="26">
        <f t="shared" si="18"/>
        <v>4863.83</v>
      </c>
      <c r="G645" s="26"/>
      <c r="H645" s="27">
        <f>_xlfn.IFNA(VLOOKUP(A645,'McNeil 50% only'!$A$8:$D$233,4,FALSE),0)</f>
        <v>0</v>
      </c>
      <c r="I645" s="26">
        <f t="shared" si="19"/>
        <v>0</v>
      </c>
      <c r="K645" s="10"/>
    </row>
    <row r="646" spans="1:11" x14ac:dyDescent="0.2">
      <c r="A646" s="7" t="s">
        <v>1116</v>
      </c>
      <c r="B646" s="7" t="s">
        <v>1077</v>
      </c>
      <c r="D646" s="26">
        <v>803326.69</v>
      </c>
      <c r="E646" s="26">
        <f>_xlfn.IFNA(VLOOKUP(A646,'McNeil 50% only'!$A$8:$D$233,3,FALSE),0)</f>
        <v>29510.58</v>
      </c>
      <c r="F646" s="26">
        <f t="shared" si="18"/>
        <v>832837.2699999999</v>
      </c>
      <c r="G646" s="26"/>
      <c r="H646" s="27">
        <f>_xlfn.IFNA(VLOOKUP(A646,'McNeil 50% only'!$A$8:$D$233,4,FALSE),0)</f>
        <v>0</v>
      </c>
      <c r="I646" s="26">
        <f t="shared" si="19"/>
        <v>0</v>
      </c>
      <c r="K646" s="10"/>
    </row>
    <row r="647" spans="1:11" x14ac:dyDescent="0.2">
      <c r="A647" s="7" t="s">
        <v>1117</v>
      </c>
      <c r="B647" s="7" t="s">
        <v>1079</v>
      </c>
      <c r="D647" s="26">
        <v>10153.6</v>
      </c>
      <c r="E647" s="26">
        <f>_xlfn.IFNA(VLOOKUP(A647,'McNeil 50% only'!$A$8:$D$233,3,FALSE),0)</f>
        <v>0</v>
      </c>
      <c r="F647" s="26">
        <f t="shared" si="18"/>
        <v>10153.6</v>
      </c>
      <c r="G647" s="26"/>
      <c r="H647" s="27">
        <f>_xlfn.IFNA(VLOOKUP(A647,'McNeil 50% only'!$A$8:$D$233,4,FALSE),0)</f>
        <v>0</v>
      </c>
      <c r="I647" s="26">
        <f t="shared" si="19"/>
        <v>0</v>
      </c>
      <c r="K647" s="10"/>
    </row>
    <row r="648" spans="1:11" x14ac:dyDescent="0.2">
      <c r="A648" s="7" t="s">
        <v>1118</v>
      </c>
      <c r="B648" s="7" t="s">
        <v>1119</v>
      </c>
      <c r="D648" s="26">
        <v>686.36</v>
      </c>
      <c r="E648" s="26">
        <f>_xlfn.IFNA(VLOOKUP(A648,'McNeil 50% only'!$A$8:$D$233,3,FALSE),0)</f>
        <v>0</v>
      </c>
      <c r="F648" s="26">
        <f t="shared" si="18"/>
        <v>686.36</v>
      </c>
      <c r="G648" s="26"/>
      <c r="H648" s="27">
        <f>_xlfn.IFNA(VLOOKUP(A648,'McNeil 50% only'!$A$8:$D$233,4,FALSE),0)</f>
        <v>0</v>
      </c>
      <c r="I648" s="26">
        <f t="shared" si="19"/>
        <v>0</v>
      </c>
      <c r="K648" s="10"/>
    </row>
    <row r="649" spans="1:11" x14ac:dyDescent="0.2">
      <c r="A649" s="7" t="s">
        <v>1120</v>
      </c>
      <c r="B649" s="7" t="s">
        <v>1083</v>
      </c>
      <c r="D649" s="26">
        <v>30491.72</v>
      </c>
      <c r="E649" s="26">
        <f>_xlfn.IFNA(VLOOKUP(A649,'McNeil 50% only'!$A$8:$D$233,3,FALSE),0)</f>
        <v>0</v>
      </c>
      <c r="F649" s="26">
        <f t="shared" ref="F649:F712" si="20">+D649+E649</f>
        <v>30491.72</v>
      </c>
      <c r="G649" s="26"/>
      <c r="H649" s="27">
        <f>_xlfn.IFNA(VLOOKUP(A649,'McNeil 50% only'!$A$8:$D$233,4,FALSE),0)</f>
        <v>0</v>
      </c>
      <c r="I649" s="26">
        <f t="shared" ref="I649:I712" si="21">+G649+H649</f>
        <v>0</v>
      </c>
      <c r="K649" s="10"/>
    </row>
    <row r="650" spans="1:11" x14ac:dyDescent="0.2">
      <c r="A650" s="7" t="s">
        <v>1121</v>
      </c>
      <c r="B650" s="7" t="s">
        <v>1085</v>
      </c>
      <c r="D650" s="26">
        <v>9946.6299999999992</v>
      </c>
      <c r="E650" s="26">
        <f>_xlfn.IFNA(VLOOKUP(A650,'McNeil 50% only'!$A$8:$D$233,3,FALSE),0)</f>
        <v>0</v>
      </c>
      <c r="F650" s="26">
        <f t="shared" si="20"/>
        <v>9946.6299999999992</v>
      </c>
      <c r="G650" s="26"/>
      <c r="H650" s="27">
        <f>_xlfn.IFNA(VLOOKUP(A650,'McNeil 50% only'!$A$8:$D$233,4,FALSE),0)</f>
        <v>0</v>
      </c>
      <c r="I650" s="26">
        <f t="shared" si="21"/>
        <v>0</v>
      </c>
      <c r="K650" s="10"/>
    </row>
    <row r="651" spans="1:11" x14ac:dyDescent="0.2">
      <c r="A651" s="7" t="s">
        <v>1122</v>
      </c>
      <c r="B651" s="7" t="s">
        <v>1087</v>
      </c>
      <c r="D651" s="26">
        <v>1683.14</v>
      </c>
      <c r="E651" s="26">
        <f>_xlfn.IFNA(VLOOKUP(A651,'McNeil 50% only'!$A$8:$D$233,3,FALSE),0)</f>
        <v>0</v>
      </c>
      <c r="F651" s="26">
        <f t="shared" si="20"/>
        <v>1683.14</v>
      </c>
      <c r="G651" s="26"/>
      <c r="H651" s="27">
        <f>_xlfn.IFNA(VLOOKUP(A651,'McNeil 50% only'!$A$8:$D$233,4,FALSE),0)</f>
        <v>0</v>
      </c>
      <c r="I651" s="26">
        <f t="shared" si="21"/>
        <v>0</v>
      </c>
      <c r="K651" s="10"/>
    </row>
    <row r="652" spans="1:11" x14ac:dyDescent="0.2">
      <c r="A652" s="7" t="s">
        <v>1123</v>
      </c>
      <c r="B652" s="7" t="s">
        <v>1089</v>
      </c>
      <c r="D652" s="26">
        <v>8516.15</v>
      </c>
      <c r="E652" s="26">
        <f>_xlfn.IFNA(VLOOKUP(A652,'McNeil 50% only'!$A$8:$D$233,3,FALSE),0)</f>
        <v>0</v>
      </c>
      <c r="F652" s="26">
        <f t="shared" si="20"/>
        <v>8516.15</v>
      </c>
      <c r="G652" s="26"/>
      <c r="H652" s="27">
        <f>_xlfn.IFNA(VLOOKUP(A652,'McNeil 50% only'!$A$8:$D$233,4,FALSE),0)</f>
        <v>0</v>
      </c>
      <c r="I652" s="26">
        <f t="shared" si="21"/>
        <v>0</v>
      </c>
      <c r="K652" s="10"/>
    </row>
    <row r="653" spans="1:11" x14ac:dyDescent="0.2">
      <c r="A653" s="7" t="s">
        <v>1124</v>
      </c>
      <c r="B653" s="7" t="s">
        <v>1107</v>
      </c>
      <c r="D653" s="26">
        <v>50076.91</v>
      </c>
      <c r="E653" s="26">
        <f>_xlfn.IFNA(VLOOKUP(A653,'McNeil 50% only'!$A$8:$D$233,3,FALSE),0)</f>
        <v>0</v>
      </c>
      <c r="F653" s="26">
        <f t="shared" si="20"/>
        <v>50076.91</v>
      </c>
      <c r="G653" s="26"/>
      <c r="H653" s="27">
        <f>_xlfn.IFNA(VLOOKUP(A653,'McNeil 50% only'!$A$8:$D$233,4,FALSE),0)</f>
        <v>0</v>
      </c>
      <c r="I653" s="26">
        <f t="shared" si="21"/>
        <v>0</v>
      </c>
      <c r="K653" s="10"/>
    </row>
    <row r="654" spans="1:11" x14ac:dyDescent="0.2">
      <c r="A654" s="7" t="s">
        <v>1125</v>
      </c>
      <c r="B654" s="7" t="s">
        <v>1093</v>
      </c>
      <c r="D654" s="26">
        <v>3000.27</v>
      </c>
      <c r="E654" s="26">
        <f>_xlfn.IFNA(VLOOKUP(A654,'McNeil 50% only'!$A$8:$D$233,3,FALSE),0)</f>
        <v>0</v>
      </c>
      <c r="F654" s="26">
        <f t="shared" si="20"/>
        <v>3000.27</v>
      </c>
      <c r="G654" s="26"/>
      <c r="H654" s="27">
        <f>_xlfn.IFNA(VLOOKUP(A654,'McNeil 50% only'!$A$8:$D$233,4,FALSE),0)</f>
        <v>0</v>
      </c>
      <c r="I654" s="26">
        <f t="shared" si="21"/>
        <v>0</v>
      </c>
      <c r="K654" s="10"/>
    </row>
    <row r="655" spans="1:11" x14ac:dyDescent="0.2">
      <c r="A655" s="7" t="s">
        <v>1126</v>
      </c>
      <c r="B655" s="7" t="s">
        <v>1110</v>
      </c>
      <c r="D655" s="26">
        <v>9586.32</v>
      </c>
      <c r="E655" s="26">
        <f>_xlfn.IFNA(VLOOKUP(A655,'McNeil 50% only'!$A$8:$D$233,3,FALSE),0)</f>
        <v>0</v>
      </c>
      <c r="F655" s="26">
        <f t="shared" si="20"/>
        <v>9586.32</v>
      </c>
      <c r="G655" s="26"/>
      <c r="H655" s="27">
        <f>_xlfn.IFNA(VLOOKUP(A655,'McNeil 50% only'!$A$8:$D$233,4,FALSE),0)</f>
        <v>0</v>
      </c>
      <c r="I655" s="26">
        <f t="shared" si="21"/>
        <v>0</v>
      </c>
      <c r="K655" s="10"/>
    </row>
    <row r="656" spans="1:11" x14ac:dyDescent="0.2">
      <c r="A656" s="7" t="s">
        <v>1127</v>
      </c>
      <c r="B656" s="7" t="s">
        <v>1112</v>
      </c>
      <c r="D656" s="26">
        <v>4960</v>
      </c>
      <c r="E656" s="26">
        <f>_xlfn.IFNA(VLOOKUP(A656,'McNeil 50% only'!$A$8:$D$233,3,FALSE),0)</f>
        <v>0</v>
      </c>
      <c r="F656" s="26">
        <f t="shared" si="20"/>
        <v>4960</v>
      </c>
      <c r="G656" s="26"/>
      <c r="H656" s="27">
        <f>_xlfn.IFNA(VLOOKUP(A656,'McNeil 50% only'!$A$8:$D$233,4,FALSE),0)</f>
        <v>0</v>
      </c>
      <c r="I656" s="26">
        <f t="shared" si="21"/>
        <v>0</v>
      </c>
      <c r="K656" s="10"/>
    </row>
    <row r="657" spans="1:11" x14ac:dyDescent="0.2">
      <c r="A657" s="7" t="s">
        <v>1128</v>
      </c>
      <c r="B657" s="7" t="s">
        <v>1129</v>
      </c>
      <c r="D657" s="26">
        <v>177634.02</v>
      </c>
      <c r="E657" s="26">
        <f>_xlfn.IFNA(VLOOKUP(A657,'McNeil 50% only'!$A$8:$D$233,3,FALSE),0)</f>
        <v>0</v>
      </c>
      <c r="F657" s="26">
        <f t="shared" si="20"/>
        <v>177634.02</v>
      </c>
      <c r="G657" s="26"/>
      <c r="H657" s="27">
        <f>_xlfn.IFNA(VLOOKUP(A657,'McNeil 50% only'!$A$8:$D$233,4,FALSE),0)</f>
        <v>0</v>
      </c>
      <c r="I657" s="26">
        <f t="shared" si="21"/>
        <v>0</v>
      </c>
      <c r="K657" s="10"/>
    </row>
    <row r="658" spans="1:11" x14ac:dyDescent="0.2">
      <c r="A658" s="7" t="s">
        <v>1130</v>
      </c>
      <c r="B658" s="7" t="s">
        <v>1077</v>
      </c>
      <c r="D658" s="26">
        <v>2843.97</v>
      </c>
      <c r="E658" s="26">
        <f>_xlfn.IFNA(VLOOKUP(A658,'McNeil 50% only'!$A$8:$D$233,3,FALSE),0)</f>
        <v>0</v>
      </c>
      <c r="F658" s="26">
        <f t="shared" si="20"/>
        <v>2843.97</v>
      </c>
      <c r="G658" s="26"/>
      <c r="H658" s="27">
        <f>_xlfn.IFNA(VLOOKUP(A658,'McNeil 50% only'!$A$8:$D$233,4,FALSE),0)</f>
        <v>0</v>
      </c>
      <c r="I658" s="26">
        <f t="shared" si="21"/>
        <v>0</v>
      </c>
      <c r="K658" s="10"/>
    </row>
    <row r="659" spans="1:11" x14ac:dyDescent="0.2">
      <c r="A659" s="7" t="s">
        <v>1131</v>
      </c>
      <c r="B659" s="7" t="s">
        <v>1077</v>
      </c>
      <c r="D659" s="26">
        <v>786117.72</v>
      </c>
      <c r="E659" s="26">
        <f>_xlfn.IFNA(VLOOKUP(A659,'McNeil 50% only'!$A$8:$D$233,3,FALSE),0)</f>
        <v>95313</v>
      </c>
      <c r="F659" s="26">
        <f t="shared" si="20"/>
        <v>881430.72</v>
      </c>
      <c r="G659" s="26"/>
      <c r="H659" s="27">
        <f>_xlfn.IFNA(VLOOKUP(A659,'McNeil 50% only'!$A$8:$D$233,4,FALSE),0)</f>
        <v>0</v>
      </c>
      <c r="I659" s="26">
        <f t="shared" si="21"/>
        <v>0</v>
      </c>
      <c r="K659" s="10"/>
    </row>
    <row r="660" spans="1:11" x14ac:dyDescent="0.2">
      <c r="A660" s="7" t="s">
        <v>1132</v>
      </c>
      <c r="B660" s="7" t="s">
        <v>1079</v>
      </c>
      <c r="D660" s="26">
        <v>10295.91</v>
      </c>
      <c r="E660" s="26">
        <f>_xlfn.IFNA(VLOOKUP(A660,'McNeil 50% only'!$A$8:$D$233,3,FALSE),0)</f>
        <v>3530.2</v>
      </c>
      <c r="F660" s="26">
        <f t="shared" si="20"/>
        <v>13826.11</v>
      </c>
      <c r="G660" s="26"/>
      <c r="H660" s="27">
        <f>_xlfn.IFNA(VLOOKUP(A660,'McNeil 50% only'!$A$8:$D$233,4,FALSE),0)</f>
        <v>0</v>
      </c>
      <c r="I660" s="26">
        <f t="shared" si="21"/>
        <v>0</v>
      </c>
      <c r="K660" s="10"/>
    </row>
    <row r="661" spans="1:11" x14ac:dyDescent="0.2">
      <c r="A661" s="7" t="s">
        <v>1133</v>
      </c>
      <c r="B661" s="7" t="s">
        <v>1134</v>
      </c>
      <c r="D661" s="26">
        <v>266</v>
      </c>
      <c r="E661" s="26">
        <f>_xlfn.IFNA(VLOOKUP(A661,'McNeil 50% only'!$A$8:$D$233,3,FALSE),0)</f>
        <v>0</v>
      </c>
      <c r="F661" s="26">
        <f t="shared" si="20"/>
        <v>266</v>
      </c>
      <c r="G661" s="26"/>
      <c r="H661" s="27">
        <f>_xlfn.IFNA(VLOOKUP(A661,'McNeil 50% only'!$A$8:$D$233,4,FALSE),0)</f>
        <v>0</v>
      </c>
      <c r="I661" s="26">
        <f t="shared" si="21"/>
        <v>0</v>
      </c>
      <c r="K661" s="10"/>
    </row>
    <row r="662" spans="1:11" x14ac:dyDescent="0.2">
      <c r="A662" s="7" t="s">
        <v>1135</v>
      </c>
      <c r="B662" s="7" t="s">
        <v>1083</v>
      </c>
      <c r="D662" s="26">
        <v>3956.4</v>
      </c>
      <c r="E662" s="26">
        <f>_xlfn.IFNA(VLOOKUP(A662,'McNeil 50% only'!$A$8:$D$233,3,FALSE),0)</f>
        <v>0</v>
      </c>
      <c r="F662" s="26">
        <f t="shared" si="20"/>
        <v>3956.4</v>
      </c>
      <c r="G662" s="26"/>
      <c r="H662" s="27">
        <f>_xlfn.IFNA(VLOOKUP(A662,'McNeil 50% only'!$A$8:$D$233,4,FALSE),0)</f>
        <v>0</v>
      </c>
      <c r="I662" s="26">
        <f t="shared" si="21"/>
        <v>0</v>
      </c>
      <c r="K662" s="10"/>
    </row>
    <row r="663" spans="1:11" x14ac:dyDescent="0.2">
      <c r="A663" s="7" t="s">
        <v>1136</v>
      </c>
      <c r="B663" s="7" t="s">
        <v>1137</v>
      </c>
      <c r="D663" s="26">
        <v>329008.68</v>
      </c>
      <c r="E663" s="26">
        <f>_xlfn.IFNA(VLOOKUP(A663,'McNeil 50% only'!$A$8:$D$233,3,FALSE),0)</f>
        <v>74774.64</v>
      </c>
      <c r="F663" s="26">
        <f t="shared" si="20"/>
        <v>403783.32</v>
      </c>
      <c r="G663" s="26"/>
      <c r="H663" s="27">
        <f>_xlfn.IFNA(VLOOKUP(A663,'McNeil 50% only'!$A$8:$D$233,4,FALSE),0)</f>
        <v>0</v>
      </c>
      <c r="I663" s="26">
        <f t="shared" si="21"/>
        <v>0</v>
      </c>
      <c r="K663" s="10"/>
    </row>
    <row r="664" spans="1:11" x14ac:dyDescent="0.2">
      <c r="A664" s="7" t="s">
        <v>1138</v>
      </c>
      <c r="B664" s="7" t="s">
        <v>1139</v>
      </c>
      <c r="D664" s="26">
        <v>152000</v>
      </c>
      <c r="E664" s="26">
        <f>_xlfn.IFNA(VLOOKUP(A664,'McNeil 50% only'!$A$8:$D$233,3,FALSE),0)</f>
        <v>14500</v>
      </c>
      <c r="F664" s="26">
        <f t="shared" si="20"/>
        <v>166500</v>
      </c>
      <c r="G664" s="26"/>
      <c r="H664" s="27">
        <f>_xlfn.IFNA(VLOOKUP(A664,'McNeil 50% only'!$A$8:$D$233,4,FALSE),0)</f>
        <v>0</v>
      </c>
      <c r="I664" s="26">
        <f t="shared" si="21"/>
        <v>0</v>
      </c>
      <c r="K664" s="10"/>
    </row>
    <row r="665" spans="1:11" x14ac:dyDescent="0.2">
      <c r="A665" s="7" t="s">
        <v>1140</v>
      </c>
      <c r="B665" s="7" t="s">
        <v>1141</v>
      </c>
      <c r="D665" s="26">
        <v>407480.03</v>
      </c>
      <c r="E665" s="26">
        <f>_xlfn.IFNA(VLOOKUP(A665,'McNeil 50% only'!$A$8:$D$233,3,FALSE),0)</f>
        <v>0</v>
      </c>
      <c r="F665" s="26">
        <f t="shared" si="20"/>
        <v>407480.03</v>
      </c>
      <c r="G665" s="26"/>
      <c r="H665" s="27">
        <f>_xlfn.IFNA(VLOOKUP(A665,'McNeil 50% only'!$A$8:$D$233,4,FALSE),0)</f>
        <v>0</v>
      </c>
      <c r="I665" s="26">
        <f t="shared" si="21"/>
        <v>0</v>
      </c>
      <c r="K665" s="10"/>
    </row>
    <row r="666" spans="1:11" x14ac:dyDescent="0.2">
      <c r="A666" s="7" t="s">
        <v>1142</v>
      </c>
      <c r="B666" s="7" t="s">
        <v>1085</v>
      </c>
      <c r="D666" s="26">
        <v>86290.07</v>
      </c>
      <c r="E666" s="26">
        <f>_xlfn.IFNA(VLOOKUP(A666,'McNeil 50% only'!$A$8:$D$233,3,FALSE),0)</f>
        <v>34.380000000000003</v>
      </c>
      <c r="F666" s="26">
        <f t="shared" si="20"/>
        <v>86324.450000000012</v>
      </c>
      <c r="G666" s="26"/>
      <c r="H666" s="27">
        <f>_xlfn.IFNA(VLOOKUP(A666,'McNeil 50% only'!$A$8:$D$233,4,FALSE),0)</f>
        <v>0</v>
      </c>
      <c r="I666" s="26">
        <f t="shared" si="21"/>
        <v>0</v>
      </c>
      <c r="K666" s="10"/>
    </row>
    <row r="667" spans="1:11" x14ac:dyDescent="0.2">
      <c r="A667" s="7" t="s">
        <v>1143</v>
      </c>
      <c r="B667" s="7" t="s">
        <v>1087</v>
      </c>
      <c r="D667" s="26">
        <v>93.8</v>
      </c>
      <c r="E667" s="26">
        <f>_xlfn.IFNA(VLOOKUP(A667,'McNeil 50% only'!$A$8:$D$233,3,FALSE),0)</f>
        <v>0</v>
      </c>
      <c r="F667" s="26">
        <f t="shared" si="20"/>
        <v>93.8</v>
      </c>
      <c r="G667" s="26"/>
      <c r="H667" s="27">
        <f>_xlfn.IFNA(VLOOKUP(A667,'McNeil 50% only'!$A$8:$D$233,4,FALSE),0)</f>
        <v>0</v>
      </c>
      <c r="I667" s="26">
        <f t="shared" si="21"/>
        <v>0</v>
      </c>
      <c r="K667" s="10"/>
    </row>
    <row r="668" spans="1:11" x14ac:dyDescent="0.2">
      <c r="A668" s="7" t="s">
        <v>1144</v>
      </c>
      <c r="B668" s="7" t="s">
        <v>1089</v>
      </c>
      <c r="D668" s="26">
        <v>9.26</v>
      </c>
      <c r="E668" s="26">
        <f>_xlfn.IFNA(VLOOKUP(A668,'McNeil 50% only'!$A$8:$D$233,3,FALSE),0)</f>
        <v>0</v>
      </c>
      <c r="F668" s="26">
        <f t="shared" si="20"/>
        <v>9.26</v>
      </c>
      <c r="G668" s="26"/>
      <c r="H668" s="27">
        <f>_xlfn.IFNA(VLOOKUP(A668,'McNeil 50% only'!$A$8:$D$233,4,FALSE),0)</f>
        <v>0</v>
      </c>
      <c r="I668" s="26">
        <f t="shared" si="21"/>
        <v>0</v>
      </c>
      <c r="K668" s="10"/>
    </row>
    <row r="669" spans="1:11" x14ac:dyDescent="0.2">
      <c r="A669" s="7" t="s">
        <v>1145</v>
      </c>
      <c r="B669" s="7" t="s">
        <v>1146</v>
      </c>
      <c r="D669" s="26">
        <v>338</v>
      </c>
      <c r="E669" s="26">
        <f>_xlfn.IFNA(VLOOKUP(A669,'McNeil 50% only'!$A$8:$D$233,3,FALSE),0)</f>
        <v>0</v>
      </c>
      <c r="F669" s="26">
        <f t="shared" si="20"/>
        <v>338</v>
      </c>
      <c r="G669" s="26"/>
      <c r="H669" s="27">
        <f>_xlfn.IFNA(VLOOKUP(A669,'McNeil 50% only'!$A$8:$D$233,4,FALSE),0)</f>
        <v>0</v>
      </c>
      <c r="I669" s="26">
        <f t="shared" si="21"/>
        <v>0</v>
      </c>
      <c r="K669" s="10"/>
    </row>
    <row r="670" spans="1:11" x14ac:dyDescent="0.2">
      <c r="A670" s="7" t="s">
        <v>1147</v>
      </c>
      <c r="B670" s="7" t="s">
        <v>1148</v>
      </c>
      <c r="D670" s="26">
        <v>4426.96</v>
      </c>
      <c r="E670" s="26">
        <f>_xlfn.IFNA(VLOOKUP(A670,'McNeil 50% only'!$A$8:$D$233,3,FALSE),0)</f>
        <v>119.25</v>
      </c>
      <c r="F670" s="26">
        <f t="shared" si="20"/>
        <v>4546.21</v>
      </c>
      <c r="G670" s="26"/>
      <c r="H670" s="27">
        <f>_xlfn.IFNA(VLOOKUP(A670,'McNeil 50% only'!$A$8:$D$233,4,FALSE),0)</f>
        <v>0</v>
      </c>
      <c r="I670" s="26">
        <f t="shared" si="21"/>
        <v>0</v>
      </c>
      <c r="K670" s="10"/>
    </row>
    <row r="671" spans="1:11" x14ac:dyDescent="0.2">
      <c r="A671" s="7" t="s">
        <v>1149</v>
      </c>
      <c r="B671" s="7" t="s">
        <v>1107</v>
      </c>
      <c r="D671" s="26">
        <v>43474.22</v>
      </c>
      <c r="E671" s="26">
        <f>_xlfn.IFNA(VLOOKUP(A671,'McNeil 50% only'!$A$8:$D$233,3,FALSE),0)</f>
        <v>23.52</v>
      </c>
      <c r="F671" s="26">
        <f t="shared" si="20"/>
        <v>43497.74</v>
      </c>
      <c r="G671" s="26"/>
      <c r="H671" s="27">
        <f>_xlfn.IFNA(VLOOKUP(A671,'McNeil 50% only'!$A$8:$D$233,4,FALSE),0)</f>
        <v>0</v>
      </c>
      <c r="I671" s="26">
        <f t="shared" si="21"/>
        <v>0</v>
      </c>
      <c r="K671" s="10"/>
    </row>
    <row r="672" spans="1:11" x14ac:dyDescent="0.2">
      <c r="A672" s="7" t="s">
        <v>1150</v>
      </c>
      <c r="B672" s="7" t="s">
        <v>1093</v>
      </c>
      <c r="D672" s="26">
        <v>367</v>
      </c>
      <c r="E672" s="26">
        <f>_xlfn.IFNA(VLOOKUP(A672,'McNeil 50% only'!$A$8:$D$233,3,FALSE),0)</f>
        <v>71.5</v>
      </c>
      <c r="F672" s="26">
        <f t="shared" si="20"/>
        <v>438.5</v>
      </c>
      <c r="G672" s="26"/>
      <c r="H672" s="27">
        <f>_xlfn.IFNA(VLOOKUP(A672,'McNeil 50% only'!$A$8:$D$233,4,FALSE),0)</f>
        <v>0</v>
      </c>
      <c r="I672" s="26">
        <f t="shared" si="21"/>
        <v>0</v>
      </c>
      <c r="K672" s="10"/>
    </row>
    <row r="673" spans="1:11" x14ac:dyDescent="0.2">
      <c r="A673" s="7" t="s">
        <v>1151</v>
      </c>
      <c r="B673" s="7" t="s">
        <v>1110</v>
      </c>
      <c r="D673" s="26">
        <v>690.5</v>
      </c>
      <c r="E673" s="26">
        <f>_xlfn.IFNA(VLOOKUP(A673,'McNeil 50% only'!$A$8:$D$233,3,FALSE),0)</f>
        <v>0</v>
      </c>
      <c r="F673" s="26">
        <f t="shared" si="20"/>
        <v>690.5</v>
      </c>
      <c r="G673" s="26"/>
      <c r="H673" s="27">
        <f>_xlfn.IFNA(VLOOKUP(A673,'McNeil 50% only'!$A$8:$D$233,4,FALSE),0)</f>
        <v>0</v>
      </c>
      <c r="I673" s="26">
        <f t="shared" si="21"/>
        <v>0</v>
      </c>
      <c r="K673" s="10"/>
    </row>
    <row r="674" spans="1:11" x14ac:dyDescent="0.2">
      <c r="A674" s="7" t="s">
        <v>1152</v>
      </c>
      <c r="B674" s="7" t="s">
        <v>1153</v>
      </c>
      <c r="D674" s="26"/>
      <c r="E674" s="26">
        <f>_xlfn.IFNA(VLOOKUP(A674,'McNeil 50% only'!$A$8:$D$233,3,FALSE),0)</f>
        <v>20958</v>
      </c>
      <c r="F674" s="26">
        <f t="shared" si="20"/>
        <v>20958</v>
      </c>
      <c r="G674" s="26">
        <v>40500</v>
      </c>
      <c r="H674" s="27">
        <f>_xlfn.IFNA(VLOOKUP(A674,'McNeil 50% only'!$A$8:$D$233,4,FALSE),0)</f>
        <v>0</v>
      </c>
      <c r="I674" s="26">
        <f t="shared" si="21"/>
        <v>40500</v>
      </c>
      <c r="J674" s="8"/>
      <c r="K674" s="10"/>
    </row>
    <row r="675" spans="1:11" x14ac:dyDescent="0.2">
      <c r="A675" s="7" t="s">
        <v>1154</v>
      </c>
      <c r="B675" s="7" t="s">
        <v>1112</v>
      </c>
      <c r="D675" s="26">
        <v>1309.03</v>
      </c>
      <c r="E675" s="26">
        <f>_xlfn.IFNA(VLOOKUP(A675,'McNeil 50% only'!$A$8:$D$233,3,FALSE),0)</f>
        <v>345.6</v>
      </c>
      <c r="F675" s="26">
        <f t="shared" si="20"/>
        <v>1654.63</v>
      </c>
      <c r="G675" s="26"/>
      <c r="H675" s="27">
        <f>_xlfn.IFNA(VLOOKUP(A675,'McNeil 50% only'!$A$8:$D$233,4,FALSE),0)</f>
        <v>0</v>
      </c>
      <c r="I675" s="26">
        <f t="shared" si="21"/>
        <v>0</v>
      </c>
      <c r="K675" s="10"/>
    </row>
    <row r="676" spans="1:11" x14ac:dyDescent="0.2">
      <c r="A676" s="7" t="s">
        <v>1155</v>
      </c>
      <c r="B676" s="7" t="s">
        <v>1156</v>
      </c>
      <c r="D676" s="26">
        <v>83076.75</v>
      </c>
      <c r="E676" s="26">
        <f>_xlfn.IFNA(VLOOKUP(A676,'McNeil 50% only'!$A$8:$D$233,3,FALSE),0)</f>
        <v>0</v>
      </c>
      <c r="F676" s="26">
        <f t="shared" si="20"/>
        <v>83076.75</v>
      </c>
      <c r="G676" s="26"/>
      <c r="H676" s="27">
        <f>_xlfn.IFNA(VLOOKUP(A676,'McNeil 50% only'!$A$8:$D$233,4,FALSE),0)</f>
        <v>0</v>
      </c>
      <c r="I676" s="26">
        <f t="shared" si="21"/>
        <v>0</v>
      </c>
      <c r="K676" s="10"/>
    </row>
    <row r="677" spans="1:11" x14ac:dyDescent="0.2">
      <c r="A677" s="7" t="s">
        <v>1157</v>
      </c>
      <c r="B677" s="7" t="s">
        <v>1129</v>
      </c>
      <c r="D677" s="26">
        <v>147667.66</v>
      </c>
      <c r="E677" s="26">
        <f>_xlfn.IFNA(VLOOKUP(A677,'McNeil 50% only'!$A$8:$D$233,3,FALSE),0)</f>
        <v>0</v>
      </c>
      <c r="F677" s="26">
        <f t="shared" si="20"/>
        <v>147667.66</v>
      </c>
      <c r="G677" s="26"/>
      <c r="H677" s="27">
        <f>_xlfn.IFNA(VLOOKUP(A677,'McNeil 50% only'!$A$8:$D$233,4,FALSE),0)</f>
        <v>0</v>
      </c>
      <c r="I677" s="26">
        <f t="shared" si="21"/>
        <v>0</v>
      </c>
      <c r="K677" s="10"/>
    </row>
    <row r="678" spans="1:11" x14ac:dyDescent="0.2">
      <c r="A678" s="7" t="s">
        <v>1158</v>
      </c>
      <c r="B678" s="7" t="s">
        <v>1097</v>
      </c>
      <c r="D678" s="26">
        <v>6114.4</v>
      </c>
      <c r="E678" s="26">
        <f>_xlfn.IFNA(VLOOKUP(A678,'McNeil 50% only'!$A$8:$D$233,3,FALSE),0)</f>
        <v>0</v>
      </c>
      <c r="F678" s="26">
        <f t="shared" si="20"/>
        <v>6114.4</v>
      </c>
      <c r="G678" s="26"/>
      <c r="H678" s="27">
        <f>_xlfn.IFNA(VLOOKUP(A678,'McNeil 50% only'!$A$8:$D$233,4,FALSE),0)</f>
        <v>0</v>
      </c>
      <c r="I678" s="26">
        <f t="shared" si="21"/>
        <v>0</v>
      </c>
      <c r="K678" s="10"/>
    </row>
    <row r="679" spans="1:11" x14ac:dyDescent="0.2">
      <c r="A679" s="7" t="s">
        <v>1159</v>
      </c>
      <c r="B679" s="7" t="s">
        <v>1077</v>
      </c>
      <c r="D679" s="26">
        <v>22214.91</v>
      </c>
      <c r="E679" s="26">
        <f>_xlfn.IFNA(VLOOKUP(A679,'McNeil 50% only'!$A$8:$D$233,3,FALSE),0)</f>
        <v>0</v>
      </c>
      <c r="F679" s="26">
        <f t="shared" si="20"/>
        <v>22214.91</v>
      </c>
      <c r="G679" s="26"/>
      <c r="H679" s="27">
        <f>_xlfn.IFNA(VLOOKUP(A679,'McNeil 50% only'!$A$8:$D$233,4,FALSE),0)</f>
        <v>0</v>
      </c>
      <c r="I679" s="26">
        <f t="shared" si="21"/>
        <v>0</v>
      </c>
      <c r="K679" s="10"/>
    </row>
    <row r="680" spans="1:11" x14ac:dyDescent="0.2">
      <c r="A680" s="7" t="s">
        <v>1160</v>
      </c>
      <c r="B680" s="7" t="s">
        <v>1161</v>
      </c>
      <c r="D680" s="27">
        <v>5016598.8600000003</v>
      </c>
      <c r="E680" s="26">
        <f>_xlfn.IFNA(VLOOKUP(A680,'McNeil 50% only'!$A$8:$D$233,3,FALSE),0)</f>
        <v>639464.07999999996</v>
      </c>
      <c r="F680" s="26">
        <f t="shared" si="20"/>
        <v>5656062.9400000004</v>
      </c>
      <c r="G680" s="26"/>
      <c r="H680" s="27">
        <f>_xlfn.IFNA(VLOOKUP(A680,'McNeil 50% only'!$A$8:$D$233,4,FALSE),0)</f>
        <v>0</v>
      </c>
      <c r="I680" s="26">
        <f t="shared" si="21"/>
        <v>0</v>
      </c>
      <c r="K680" s="10"/>
    </row>
    <row r="681" spans="1:11" x14ac:dyDescent="0.2">
      <c r="A681" s="7" t="s">
        <v>1162</v>
      </c>
      <c r="B681" s="7" t="s">
        <v>1163</v>
      </c>
      <c r="D681" s="26">
        <v>257278.89</v>
      </c>
      <c r="E681" s="26">
        <f>_xlfn.IFNA(VLOOKUP(A681,'McNeil 50% only'!$A$8:$D$233,3,FALSE),0)</f>
        <v>2292.4</v>
      </c>
      <c r="F681" s="26">
        <f t="shared" si="20"/>
        <v>259571.29</v>
      </c>
      <c r="G681" s="26"/>
      <c r="H681" s="27">
        <f>_xlfn.IFNA(VLOOKUP(A681,'McNeil 50% only'!$A$8:$D$233,4,FALSE),0)</f>
        <v>0</v>
      </c>
      <c r="I681" s="26">
        <f t="shared" si="21"/>
        <v>0</v>
      </c>
      <c r="K681" s="10"/>
    </row>
    <row r="682" spans="1:11" x14ac:dyDescent="0.2">
      <c r="A682" s="7" t="s">
        <v>1164</v>
      </c>
      <c r="B682" s="7" t="s">
        <v>1165</v>
      </c>
      <c r="D682" s="26">
        <v>279596.31</v>
      </c>
      <c r="E682" s="26">
        <f>_xlfn.IFNA(VLOOKUP(A682,'McNeil 50% only'!$A$8:$D$233,3,FALSE),0)</f>
        <v>34</v>
      </c>
      <c r="F682" s="26">
        <f t="shared" si="20"/>
        <v>279630.31</v>
      </c>
      <c r="G682" s="26"/>
      <c r="H682" s="27">
        <f>_xlfn.IFNA(VLOOKUP(A682,'McNeil 50% only'!$A$8:$D$233,4,FALSE),0)</f>
        <v>0</v>
      </c>
      <c r="I682" s="26">
        <f t="shared" si="21"/>
        <v>0</v>
      </c>
      <c r="K682" s="10"/>
    </row>
    <row r="683" spans="1:11" x14ac:dyDescent="0.2">
      <c r="A683" s="7" t="s">
        <v>1166</v>
      </c>
      <c r="B683" s="7" t="s">
        <v>1167</v>
      </c>
      <c r="D683" s="26"/>
      <c r="E683" s="26">
        <f>_xlfn.IFNA(VLOOKUP(A683,'McNeil 50% only'!$A$8:$D$233,3,FALSE),0)</f>
        <v>0</v>
      </c>
      <c r="F683" s="26">
        <f t="shared" si="20"/>
        <v>0</v>
      </c>
      <c r="G683" s="26">
        <v>683756.79</v>
      </c>
      <c r="H683" s="27">
        <f>_xlfn.IFNA(VLOOKUP(A683,'McNeil 50% only'!$A$8:$D$233,4,FALSE),0)</f>
        <v>0</v>
      </c>
      <c r="I683" s="26">
        <f t="shared" si="21"/>
        <v>683756.79</v>
      </c>
      <c r="J683" s="8"/>
      <c r="K683" s="10"/>
    </row>
    <row r="684" spans="1:11" x14ac:dyDescent="0.2">
      <c r="A684" s="7" t="s">
        <v>1168</v>
      </c>
      <c r="B684" s="7" t="s">
        <v>1169</v>
      </c>
      <c r="D684" s="26"/>
      <c r="E684" s="26">
        <f>_xlfn.IFNA(VLOOKUP(A684,'McNeil 50% only'!$A$8:$D$233,3,FALSE),0)</f>
        <v>0</v>
      </c>
      <c r="F684" s="26">
        <f t="shared" si="20"/>
        <v>0</v>
      </c>
      <c r="G684" s="26">
        <v>57542</v>
      </c>
      <c r="H684" s="27">
        <f>_xlfn.IFNA(VLOOKUP(A684,'McNeil 50% only'!$A$8:$D$233,4,FALSE),0)</f>
        <v>0</v>
      </c>
      <c r="I684" s="26">
        <f t="shared" si="21"/>
        <v>57542</v>
      </c>
      <c r="J684" s="8"/>
      <c r="K684" s="10"/>
    </row>
    <row r="685" spans="1:11" x14ac:dyDescent="0.2">
      <c r="A685" s="7" t="s">
        <v>1170</v>
      </c>
      <c r="B685" s="7" t="s">
        <v>1171</v>
      </c>
      <c r="D685" s="26"/>
      <c r="E685" s="26">
        <f>_xlfn.IFNA(VLOOKUP(A685,'McNeil 50% only'!$A$8:$D$233,3,FALSE),0)</f>
        <v>0</v>
      </c>
      <c r="F685" s="26">
        <f t="shared" si="20"/>
        <v>0</v>
      </c>
      <c r="G685" s="26">
        <v>12337.56</v>
      </c>
      <c r="H685" s="27">
        <f>_xlfn.IFNA(VLOOKUP(A685,'McNeil 50% only'!$A$8:$D$233,4,FALSE),0)</f>
        <v>0</v>
      </c>
      <c r="I685" s="26">
        <f t="shared" si="21"/>
        <v>12337.56</v>
      </c>
      <c r="J685" s="8"/>
      <c r="K685" s="10"/>
    </row>
    <row r="686" spans="1:11" x14ac:dyDescent="0.2">
      <c r="A686" s="19" t="s">
        <v>1650</v>
      </c>
      <c r="B686" s="19" t="s">
        <v>1651</v>
      </c>
      <c r="D686" s="26"/>
      <c r="E686" s="26">
        <f>_xlfn.IFNA(VLOOKUP(A686,'McNeil 50% only'!$A$8:$D$233,3,FALSE),0)</f>
        <v>145609.63</v>
      </c>
      <c r="F686" s="26">
        <f t="shared" si="20"/>
        <v>145609.63</v>
      </c>
      <c r="G686" s="26"/>
      <c r="H686" s="27">
        <f>_xlfn.IFNA(VLOOKUP(A686,'McNeil 50% only'!$A$8:$D$233,4,FALSE),0)</f>
        <v>0</v>
      </c>
      <c r="I686" s="26">
        <f t="shared" si="21"/>
        <v>0</v>
      </c>
      <c r="J686" s="8"/>
      <c r="K686" s="10"/>
    </row>
    <row r="687" spans="1:11" x14ac:dyDescent="0.2">
      <c r="A687" s="7" t="s">
        <v>1172</v>
      </c>
      <c r="B687" s="7" t="s">
        <v>1173</v>
      </c>
      <c r="D687" s="26">
        <v>47397.49</v>
      </c>
      <c r="E687" s="26">
        <f>_xlfn.IFNA(VLOOKUP(A687,'McNeil 50% only'!$A$8:$D$233,3,FALSE),0)</f>
        <v>0</v>
      </c>
      <c r="F687" s="26">
        <f t="shared" si="20"/>
        <v>47397.49</v>
      </c>
      <c r="G687" s="26"/>
      <c r="H687" s="27">
        <f>_xlfn.IFNA(VLOOKUP(A687,'McNeil 50% only'!$A$8:$D$233,4,FALSE),0)</f>
        <v>0</v>
      </c>
      <c r="I687" s="26">
        <f t="shared" si="21"/>
        <v>0</v>
      </c>
      <c r="K687" s="10"/>
    </row>
    <row r="688" spans="1:11" x14ac:dyDescent="0.2">
      <c r="A688" s="7" t="s">
        <v>1174</v>
      </c>
      <c r="B688" s="7" t="s">
        <v>1175</v>
      </c>
      <c r="D688" s="26">
        <v>40470.589999999997</v>
      </c>
      <c r="E688" s="26">
        <f>_xlfn.IFNA(VLOOKUP(A688,'McNeil 50% only'!$A$8:$D$233,3,FALSE),0)</f>
        <v>0</v>
      </c>
      <c r="F688" s="26">
        <f t="shared" si="20"/>
        <v>40470.589999999997</v>
      </c>
      <c r="G688" s="26"/>
      <c r="H688" s="27">
        <f>_xlfn.IFNA(VLOOKUP(A688,'McNeil 50% only'!$A$8:$D$233,4,FALSE),0)</f>
        <v>0</v>
      </c>
      <c r="I688" s="26">
        <f t="shared" si="21"/>
        <v>0</v>
      </c>
      <c r="K688" s="10"/>
    </row>
    <row r="689" spans="1:11" x14ac:dyDescent="0.2">
      <c r="A689" s="7" t="s">
        <v>1176</v>
      </c>
      <c r="B689" s="7" t="s">
        <v>1177</v>
      </c>
      <c r="D689" s="26">
        <v>12337.56</v>
      </c>
      <c r="E689" s="26">
        <f>_xlfn.IFNA(VLOOKUP(A689,'McNeil 50% only'!$A$8:$D$233,3,FALSE),0)</f>
        <v>0</v>
      </c>
      <c r="F689" s="26">
        <f t="shared" si="20"/>
        <v>12337.56</v>
      </c>
      <c r="G689" s="26"/>
      <c r="H689" s="27">
        <f>_xlfn.IFNA(VLOOKUP(A689,'McNeil 50% only'!$A$8:$D$233,4,FALSE),0)</f>
        <v>0</v>
      </c>
      <c r="I689" s="26">
        <f t="shared" si="21"/>
        <v>0</v>
      </c>
      <c r="K689" s="10"/>
    </row>
    <row r="690" spans="1:11" x14ac:dyDescent="0.2">
      <c r="A690" s="7" t="s">
        <v>1178</v>
      </c>
      <c r="B690" s="7" t="s">
        <v>1179</v>
      </c>
      <c r="D690" s="26">
        <v>3153.24</v>
      </c>
      <c r="E690" s="26">
        <f>_xlfn.IFNA(VLOOKUP(A690,'McNeil 50% only'!$A$8:$D$233,3,FALSE),0)</f>
        <v>0</v>
      </c>
      <c r="F690" s="26">
        <f t="shared" si="20"/>
        <v>3153.24</v>
      </c>
      <c r="G690" s="26"/>
      <c r="H690" s="27">
        <f>_xlfn.IFNA(VLOOKUP(A690,'McNeil 50% only'!$A$8:$D$233,4,FALSE),0)</f>
        <v>0</v>
      </c>
      <c r="I690" s="26">
        <f t="shared" si="21"/>
        <v>0</v>
      </c>
      <c r="K690" s="10"/>
    </row>
    <row r="691" spans="1:11" x14ac:dyDescent="0.2">
      <c r="A691" s="7" t="s">
        <v>1180</v>
      </c>
      <c r="B691" s="7" t="s">
        <v>1181</v>
      </c>
      <c r="D691" s="26">
        <v>15920.16</v>
      </c>
      <c r="E691" s="26">
        <f>_xlfn.IFNA(VLOOKUP(A691,'McNeil 50% only'!$A$8:$D$233,3,FALSE),0)</f>
        <v>0</v>
      </c>
      <c r="F691" s="26">
        <f t="shared" si="20"/>
        <v>15920.16</v>
      </c>
      <c r="G691" s="26"/>
      <c r="H691" s="27">
        <f>_xlfn.IFNA(VLOOKUP(A691,'McNeil 50% only'!$A$8:$D$233,4,FALSE),0)</f>
        <v>0</v>
      </c>
      <c r="I691" s="26">
        <f t="shared" si="21"/>
        <v>0</v>
      </c>
      <c r="K691" s="10"/>
    </row>
    <row r="692" spans="1:11" x14ac:dyDescent="0.2">
      <c r="A692" s="7" t="s">
        <v>1182</v>
      </c>
      <c r="B692" s="7" t="s">
        <v>1183</v>
      </c>
      <c r="D692" s="26">
        <v>42013.22</v>
      </c>
      <c r="E692" s="26">
        <f>_xlfn.IFNA(VLOOKUP(A692,'McNeil 50% only'!$A$8:$D$233,3,FALSE),0)</f>
        <v>0</v>
      </c>
      <c r="F692" s="26">
        <f t="shared" si="20"/>
        <v>42013.22</v>
      </c>
      <c r="G692" s="26"/>
      <c r="H692" s="27">
        <f>_xlfn.IFNA(VLOOKUP(A692,'McNeil 50% only'!$A$8:$D$233,4,FALSE),0)</f>
        <v>0</v>
      </c>
      <c r="I692" s="26">
        <f t="shared" si="21"/>
        <v>0</v>
      </c>
      <c r="K692" s="10"/>
    </row>
    <row r="693" spans="1:11" x14ac:dyDescent="0.2">
      <c r="A693" s="7" t="s">
        <v>1184</v>
      </c>
      <c r="B693" s="7" t="s">
        <v>1185</v>
      </c>
      <c r="D693" s="26">
        <v>117340.57</v>
      </c>
      <c r="E693" s="26">
        <f>_xlfn.IFNA(VLOOKUP(A693,'McNeil 50% only'!$A$8:$D$233,3,FALSE),0)</f>
        <v>0</v>
      </c>
      <c r="F693" s="26">
        <f t="shared" si="20"/>
        <v>117340.57</v>
      </c>
      <c r="G693" s="26"/>
      <c r="H693" s="27">
        <f>_xlfn.IFNA(VLOOKUP(A693,'McNeil 50% only'!$A$8:$D$233,4,FALSE),0)</f>
        <v>0</v>
      </c>
      <c r="I693" s="26">
        <f t="shared" si="21"/>
        <v>0</v>
      </c>
      <c r="K693" s="10"/>
    </row>
    <row r="694" spans="1:11" x14ac:dyDescent="0.2">
      <c r="A694" s="7" t="s">
        <v>1186</v>
      </c>
      <c r="B694" s="7" t="s">
        <v>1187</v>
      </c>
      <c r="D694" s="26">
        <v>293974.78000000003</v>
      </c>
      <c r="E694" s="26">
        <f>_xlfn.IFNA(VLOOKUP(A694,'McNeil 50% only'!$A$8:$D$233,3,FALSE),0)</f>
        <v>23321.78</v>
      </c>
      <c r="F694" s="26">
        <f t="shared" si="20"/>
        <v>317296.56000000006</v>
      </c>
      <c r="G694" s="26"/>
      <c r="H694" s="27">
        <f>_xlfn.IFNA(VLOOKUP(A694,'McNeil 50% only'!$A$8:$D$233,4,FALSE),0)</f>
        <v>0</v>
      </c>
      <c r="I694" s="26">
        <f t="shared" si="21"/>
        <v>0</v>
      </c>
      <c r="K694" s="10"/>
    </row>
    <row r="695" spans="1:11" x14ac:dyDescent="0.2">
      <c r="A695" s="7" t="s">
        <v>1188</v>
      </c>
      <c r="B695" s="7" t="s">
        <v>1189</v>
      </c>
      <c r="D695" s="26">
        <v>128527.75</v>
      </c>
      <c r="E695" s="26">
        <f>_xlfn.IFNA(VLOOKUP(A695,'McNeil 50% only'!$A$8:$D$233,3,FALSE),0)</f>
        <v>0</v>
      </c>
      <c r="F695" s="26">
        <f t="shared" si="20"/>
        <v>128527.75</v>
      </c>
      <c r="G695" s="26"/>
      <c r="H695" s="27">
        <f>_xlfn.IFNA(VLOOKUP(A695,'McNeil 50% only'!$A$8:$D$233,4,FALSE),0)</f>
        <v>0</v>
      </c>
      <c r="I695" s="26">
        <f t="shared" si="21"/>
        <v>0</v>
      </c>
      <c r="K695" s="10"/>
    </row>
    <row r="696" spans="1:11" x14ac:dyDescent="0.2">
      <c r="A696" s="7" t="s">
        <v>1190</v>
      </c>
      <c r="B696" s="7" t="s">
        <v>1191</v>
      </c>
      <c r="D696" s="26">
        <v>683756.79</v>
      </c>
      <c r="E696" s="26">
        <f>_xlfn.IFNA(VLOOKUP(A696,'McNeil 50% only'!$A$8:$D$233,3,FALSE),0)</f>
        <v>0</v>
      </c>
      <c r="F696" s="26">
        <f t="shared" si="20"/>
        <v>683756.79</v>
      </c>
      <c r="G696" s="26"/>
      <c r="H696" s="27">
        <f>_xlfn.IFNA(VLOOKUP(A696,'McNeil 50% only'!$A$8:$D$233,4,FALSE),0)</f>
        <v>0</v>
      </c>
      <c r="I696" s="26">
        <f t="shared" si="21"/>
        <v>0</v>
      </c>
      <c r="K696" s="10"/>
    </row>
    <row r="697" spans="1:11" x14ac:dyDescent="0.2">
      <c r="A697" s="7" t="s">
        <v>1192</v>
      </c>
      <c r="B697" s="7" t="s">
        <v>1077</v>
      </c>
      <c r="D697" s="26">
        <v>1170494.57</v>
      </c>
      <c r="E697" s="26">
        <f>_xlfn.IFNA(VLOOKUP(A697,'McNeil 50% only'!$A$8:$D$233,3,FALSE),0)</f>
        <v>40.200000000000003</v>
      </c>
      <c r="F697" s="26">
        <f t="shared" si="20"/>
        <v>1170534.77</v>
      </c>
      <c r="G697" s="26"/>
      <c r="H697" s="27">
        <f>_xlfn.IFNA(VLOOKUP(A697,'McNeil 50% only'!$A$8:$D$233,4,FALSE),0)</f>
        <v>0</v>
      </c>
      <c r="I697" s="26">
        <f t="shared" si="21"/>
        <v>0</v>
      </c>
      <c r="K697" s="10"/>
    </row>
    <row r="698" spans="1:11" x14ac:dyDescent="0.2">
      <c r="A698" s="7" t="s">
        <v>1193</v>
      </c>
      <c r="B698" s="7" t="s">
        <v>1079</v>
      </c>
      <c r="D698" s="26">
        <v>191065.88</v>
      </c>
      <c r="E698" s="26">
        <f>_xlfn.IFNA(VLOOKUP(A698,'McNeil 50% only'!$A$8:$D$233,3,FALSE),0)</f>
        <v>0</v>
      </c>
      <c r="F698" s="26">
        <f t="shared" si="20"/>
        <v>191065.88</v>
      </c>
      <c r="G698" s="26"/>
      <c r="H698" s="27">
        <f>_xlfn.IFNA(VLOOKUP(A698,'McNeil 50% only'!$A$8:$D$233,4,FALSE),0)</f>
        <v>0</v>
      </c>
      <c r="I698" s="26">
        <f t="shared" si="21"/>
        <v>0</v>
      </c>
      <c r="K698" s="10"/>
    </row>
    <row r="699" spans="1:11" x14ac:dyDescent="0.2">
      <c r="A699" s="7" t="s">
        <v>1194</v>
      </c>
      <c r="B699" s="7" t="s">
        <v>1100</v>
      </c>
      <c r="D699" s="26">
        <v>4454.7</v>
      </c>
      <c r="E699" s="26">
        <f>_xlfn.IFNA(VLOOKUP(A699,'McNeil 50% only'!$A$8:$D$233,3,FALSE),0)</f>
        <v>0</v>
      </c>
      <c r="F699" s="26">
        <f t="shared" si="20"/>
        <v>4454.7</v>
      </c>
      <c r="G699" s="26"/>
      <c r="H699" s="27">
        <f>_xlfn.IFNA(VLOOKUP(A699,'McNeil 50% only'!$A$8:$D$233,4,FALSE),0)</f>
        <v>0</v>
      </c>
      <c r="I699" s="26">
        <f t="shared" si="21"/>
        <v>0</v>
      </c>
      <c r="K699" s="10"/>
    </row>
    <row r="700" spans="1:11" x14ac:dyDescent="0.2">
      <c r="A700" s="7" t="s">
        <v>1195</v>
      </c>
      <c r="B700" s="7" t="s">
        <v>1083</v>
      </c>
      <c r="D700" s="26">
        <v>129741.34</v>
      </c>
      <c r="E700" s="26">
        <f>_xlfn.IFNA(VLOOKUP(A700,'McNeil 50% only'!$A$8:$D$233,3,FALSE),0)</f>
        <v>0</v>
      </c>
      <c r="F700" s="26">
        <f t="shared" si="20"/>
        <v>129741.34</v>
      </c>
      <c r="G700" s="26"/>
      <c r="H700" s="27">
        <f>_xlfn.IFNA(VLOOKUP(A700,'McNeil 50% only'!$A$8:$D$233,4,FALSE),0)</f>
        <v>0</v>
      </c>
      <c r="I700" s="26">
        <f t="shared" si="21"/>
        <v>0</v>
      </c>
      <c r="K700" s="10"/>
    </row>
    <row r="701" spans="1:11" x14ac:dyDescent="0.2">
      <c r="A701" s="7" t="s">
        <v>1196</v>
      </c>
      <c r="B701" s="7" t="s">
        <v>1089</v>
      </c>
      <c r="D701" s="26">
        <v>290403.3</v>
      </c>
      <c r="E701" s="26">
        <f>_xlfn.IFNA(VLOOKUP(A701,'McNeil 50% only'!$A$8:$D$233,3,FALSE),0)</f>
        <v>0</v>
      </c>
      <c r="F701" s="26">
        <f t="shared" si="20"/>
        <v>290403.3</v>
      </c>
      <c r="G701" s="26"/>
      <c r="H701" s="27">
        <f>_xlfn.IFNA(VLOOKUP(A701,'McNeil 50% only'!$A$8:$D$233,4,FALSE),0)</f>
        <v>0</v>
      </c>
      <c r="I701" s="26">
        <f t="shared" si="21"/>
        <v>0</v>
      </c>
      <c r="K701" s="10"/>
    </row>
    <row r="702" spans="1:11" x14ac:dyDescent="0.2">
      <c r="A702" s="7" t="s">
        <v>1197</v>
      </c>
      <c r="B702" s="7" t="s">
        <v>1146</v>
      </c>
      <c r="D702" s="26">
        <v>83</v>
      </c>
      <c r="E702" s="26">
        <f>_xlfn.IFNA(VLOOKUP(A702,'McNeil 50% only'!$A$8:$D$233,3,FALSE),0)</f>
        <v>0</v>
      </c>
      <c r="F702" s="26">
        <f t="shared" si="20"/>
        <v>83</v>
      </c>
      <c r="G702" s="26"/>
      <c r="H702" s="27">
        <f>_xlfn.IFNA(VLOOKUP(A702,'McNeil 50% only'!$A$8:$D$233,4,FALSE),0)</f>
        <v>0</v>
      </c>
      <c r="I702" s="26">
        <f t="shared" si="21"/>
        <v>0</v>
      </c>
      <c r="K702" s="10"/>
    </row>
    <row r="703" spans="1:11" x14ac:dyDescent="0.2">
      <c r="A703" s="7" t="s">
        <v>1198</v>
      </c>
      <c r="B703" s="7" t="s">
        <v>1148</v>
      </c>
      <c r="D703" s="26">
        <v>1287.76</v>
      </c>
      <c r="E703" s="26">
        <f>_xlfn.IFNA(VLOOKUP(A703,'McNeil 50% only'!$A$8:$D$233,3,FALSE),0)</f>
        <v>0</v>
      </c>
      <c r="F703" s="26">
        <f t="shared" si="20"/>
        <v>1287.76</v>
      </c>
      <c r="G703" s="26"/>
      <c r="H703" s="27">
        <f>_xlfn.IFNA(VLOOKUP(A703,'McNeil 50% only'!$A$8:$D$233,4,FALSE),0)</f>
        <v>0</v>
      </c>
      <c r="I703" s="26">
        <f t="shared" si="21"/>
        <v>0</v>
      </c>
      <c r="K703" s="10"/>
    </row>
    <row r="704" spans="1:11" x14ac:dyDescent="0.2">
      <c r="A704" s="7" t="s">
        <v>1199</v>
      </c>
      <c r="B704" s="7" t="s">
        <v>1200</v>
      </c>
      <c r="D704" s="26">
        <v>33537.5</v>
      </c>
      <c r="E704" s="26">
        <f>_xlfn.IFNA(VLOOKUP(A704,'McNeil 50% only'!$A$8:$D$233,3,FALSE),0)</f>
        <v>0</v>
      </c>
      <c r="F704" s="26">
        <f t="shared" si="20"/>
        <v>33537.5</v>
      </c>
      <c r="G704" s="26"/>
      <c r="H704" s="27">
        <f>_xlfn.IFNA(VLOOKUP(A704,'McNeil 50% only'!$A$8:$D$233,4,FALSE),0)</f>
        <v>0</v>
      </c>
      <c r="I704" s="26">
        <f t="shared" si="21"/>
        <v>0</v>
      </c>
      <c r="K704" s="10"/>
    </row>
    <row r="705" spans="1:11" x14ac:dyDescent="0.2">
      <c r="A705" s="7" t="s">
        <v>1201</v>
      </c>
      <c r="B705" s="7" t="s">
        <v>1202</v>
      </c>
      <c r="D705" s="26">
        <v>793.81</v>
      </c>
      <c r="E705" s="26">
        <f>_xlfn.IFNA(VLOOKUP(A705,'McNeil 50% only'!$A$8:$D$233,3,FALSE),0)</f>
        <v>0</v>
      </c>
      <c r="F705" s="26">
        <f t="shared" si="20"/>
        <v>793.81</v>
      </c>
      <c r="G705" s="26"/>
      <c r="H705" s="27">
        <f>_xlfn.IFNA(VLOOKUP(A705,'McNeil 50% only'!$A$8:$D$233,4,FALSE),0)</f>
        <v>0</v>
      </c>
      <c r="I705" s="26">
        <f t="shared" si="21"/>
        <v>0</v>
      </c>
      <c r="K705" s="10"/>
    </row>
    <row r="706" spans="1:11" x14ac:dyDescent="0.2">
      <c r="A706" s="7" t="s">
        <v>1203</v>
      </c>
      <c r="B706" s="7" t="s">
        <v>1107</v>
      </c>
      <c r="D706" s="26">
        <v>1500</v>
      </c>
      <c r="E706" s="26">
        <f>_xlfn.IFNA(VLOOKUP(A706,'McNeil 50% only'!$A$8:$D$233,3,FALSE),0)</f>
        <v>0</v>
      </c>
      <c r="F706" s="26">
        <f t="shared" si="20"/>
        <v>1500</v>
      </c>
      <c r="G706" s="26"/>
      <c r="H706" s="27">
        <f>_xlfn.IFNA(VLOOKUP(A706,'McNeil 50% only'!$A$8:$D$233,4,FALSE),0)</f>
        <v>0</v>
      </c>
      <c r="I706" s="26">
        <f t="shared" si="21"/>
        <v>0</v>
      </c>
      <c r="K706" s="10"/>
    </row>
    <row r="707" spans="1:11" x14ac:dyDescent="0.2">
      <c r="A707" s="7" t="s">
        <v>1204</v>
      </c>
      <c r="B707" s="7" t="s">
        <v>1093</v>
      </c>
      <c r="D707" s="26">
        <v>2949.62</v>
      </c>
      <c r="E707" s="26">
        <f>_xlfn.IFNA(VLOOKUP(A707,'McNeil 50% only'!$A$8:$D$233,3,FALSE),0)</f>
        <v>0</v>
      </c>
      <c r="F707" s="26">
        <f t="shared" si="20"/>
        <v>2949.62</v>
      </c>
      <c r="G707" s="26"/>
      <c r="H707" s="27">
        <f>_xlfn.IFNA(VLOOKUP(A707,'McNeil 50% only'!$A$8:$D$233,4,FALSE),0)</f>
        <v>0</v>
      </c>
      <c r="I707" s="26">
        <f t="shared" si="21"/>
        <v>0</v>
      </c>
      <c r="K707" s="10"/>
    </row>
    <row r="708" spans="1:11" x14ac:dyDescent="0.2">
      <c r="A708" s="7" t="s">
        <v>1205</v>
      </c>
      <c r="B708" s="7" t="s">
        <v>1112</v>
      </c>
      <c r="D708" s="26">
        <v>237.68</v>
      </c>
      <c r="E708" s="26">
        <f>_xlfn.IFNA(VLOOKUP(A708,'McNeil 50% only'!$A$8:$D$233,3,FALSE),0)</f>
        <v>0</v>
      </c>
      <c r="F708" s="26">
        <f t="shared" si="20"/>
        <v>237.68</v>
      </c>
      <c r="G708" s="26"/>
      <c r="H708" s="27">
        <f>_xlfn.IFNA(VLOOKUP(A708,'McNeil 50% only'!$A$8:$D$233,4,FALSE),0)</f>
        <v>0</v>
      </c>
      <c r="I708" s="26">
        <f t="shared" si="21"/>
        <v>0</v>
      </c>
      <c r="K708" s="10"/>
    </row>
    <row r="709" spans="1:11" x14ac:dyDescent="0.2">
      <c r="A709" s="7" t="s">
        <v>1206</v>
      </c>
      <c r="B709" s="7" t="s">
        <v>1097</v>
      </c>
      <c r="D709" s="26">
        <v>34999.410000000003</v>
      </c>
      <c r="E709" s="26">
        <f>_xlfn.IFNA(VLOOKUP(A709,'McNeil 50% only'!$A$8:$D$233,3,FALSE),0)</f>
        <v>0</v>
      </c>
      <c r="F709" s="26">
        <f t="shared" si="20"/>
        <v>34999.410000000003</v>
      </c>
      <c r="G709" s="26"/>
      <c r="H709" s="27">
        <f>_xlfn.IFNA(VLOOKUP(A709,'McNeil 50% only'!$A$8:$D$233,4,FALSE),0)</f>
        <v>0</v>
      </c>
      <c r="I709" s="26">
        <f t="shared" si="21"/>
        <v>0</v>
      </c>
      <c r="K709" s="10"/>
    </row>
    <row r="710" spans="1:11" x14ac:dyDescent="0.2">
      <c r="A710" s="7" t="s">
        <v>1207</v>
      </c>
      <c r="B710" s="7" t="s">
        <v>1077</v>
      </c>
      <c r="D710" s="26">
        <v>161.71</v>
      </c>
      <c r="E710" s="26">
        <f>_xlfn.IFNA(VLOOKUP(A710,'McNeil 50% only'!$A$8:$D$233,3,FALSE),0)</f>
        <v>0</v>
      </c>
      <c r="F710" s="26">
        <f t="shared" si="20"/>
        <v>161.71</v>
      </c>
      <c r="G710" s="26"/>
      <c r="H710" s="27">
        <f>_xlfn.IFNA(VLOOKUP(A710,'McNeil 50% only'!$A$8:$D$233,4,FALSE),0)</f>
        <v>0</v>
      </c>
      <c r="I710" s="26">
        <f t="shared" si="21"/>
        <v>0</v>
      </c>
      <c r="K710" s="10"/>
    </row>
    <row r="711" spans="1:11" x14ac:dyDescent="0.2">
      <c r="A711" s="7" t="s">
        <v>1208</v>
      </c>
      <c r="B711" s="7" t="s">
        <v>1077</v>
      </c>
      <c r="D711" s="26">
        <v>499207.55</v>
      </c>
      <c r="E711" s="26">
        <f>_xlfn.IFNA(VLOOKUP(A711,'McNeil 50% only'!$A$8:$D$233,3,FALSE),0)</f>
        <v>80.180000000000007</v>
      </c>
      <c r="F711" s="26">
        <f t="shared" si="20"/>
        <v>499287.73</v>
      </c>
      <c r="G711" s="26"/>
      <c r="H711" s="27">
        <f>_xlfn.IFNA(VLOOKUP(A711,'McNeil 50% only'!$A$8:$D$233,4,FALSE),0)</f>
        <v>0</v>
      </c>
      <c r="I711" s="26">
        <f t="shared" si="21"/>
        <v>0</v>
      </c>
      <c r="K711" s="10"/>
    </row>
    <row r="712" spans="1:11" x14ac:dyDescent="0.2">
      <c r="A712" s="7" t="s">
        <v>1209</v>
      </c>
      <c r="B712" s="7" t="s">
        <v>1079</v>
      </c>
      <c r="D712" s="26">
        <v>44454.17</v>
      </c>
      <c r="E712" s="26">
        <f>_xlfn.IFNA(VLOOKUP(A712,'McNeil 50% only'!$A$8:$D$233,3,FALSE),0)</f>
        <v>0</v>
      </c>
      <c r="F712" s="26">
        <f t="shared" si="20"/>
        <v>44454.17</v>
      </c>
      <c r="G712" s="26"/>
      <c r="H712" s="27">
        <f>_xlfn.IFNA(VLOOKUP(A712,'McNeil 50% only'!$A$8:$D$233,4,FALSE),0)</f>
        <v>0</v>
      </c>
      <c r="I712" s="26">
        <f t="shared" si="21"/>
        <v>0</v>
      </c>
      <c r="K712" s="10"/>
    </row>
    <row r="713" spans="1:11" x14ac:dyDescent="0.2">
      <c r="A713" s="7" t="s">
        <v>1210</v>
      </c>
      <c r="B713" s="7" t="s">
        <v>1211</v>
      </c>
      <c r="D713" s="26">
        <v>61965.13</v>
      </c>
      <c r="E713" s="26">
        <f>_xlfn.IFNA(VLOOKUP(A713,'McNeil 50% only'!$A$8:$D$233,3,FALSE),0)</f>
        <v>0</v>
      </c>
      <c r="F713" s="26">
        <f t="shared" ref="F713:F776" si="22">+D713+E713</f>
        <v>61965.13</v>
      </c>
      <c r="G713" s="26"/>
      <c r="H713" s="27">
        <f>_xlfn.IFNA(VLOOKUP(A713,'McNeil 50% only'!$A$8:$D$233,4,FALSE),0)</f>
        <v>0</v>
      </c>
      <c r="I713" s="26">
        <f t="shared" ref="I713:I776" si="23">+G713+H713</f>
        <v>0</v>
      </c>
      <c r="K713" s="10"/>
    </row>
    <row r="714" spans="1:11" x14ac:dyDescent="0.2">
      <c r="A714" s="7" t="s">
        <v>1212</v>
      </c>
      <c r="B714" s="7" t="s">
        <v>1213</v>
      </c>
      <c r="D714" s="26">
        <v>2135490.2999999998</v>
      </c>
      <c r="E714" s="26">
        <f>_xlfn.IFNA(VLOOKUP(A714,'McNeil 50% only'!$A$8:$D$233,3,FALSE),0)</f>
        <v>0</v>
      </c>
      <c r="F714" s="26">
        <f t="shared" si="22"/>
        <v>2135490.2999999998</v>
      </c>
      <c r="G714" s="26"/>
      <c r="H714" s="27">
        <f>_xlfn.IFNA(VLOOKUP(A714,'McNeil 50% only'!$A$8:$D$233,4,FALSE),0)</f>
        <v>0</v>
      </c>
      <c r="I714" s="26">
        <f t="shared" si="23"/>
        <v>0</v>
      </c>
      <c r="K714" s="10"/>
    </row>
    <row r="715" spans="1:11" x14ac:dyDescent="0.2">
      <c r="A715" s="7" t="s">
        <v>1214</v>
      </c>
      <c r="B715" s="7" t="s">
        <v>1215</v>
      </c>
      <c r="D715" s="26">
        <v>131579.5</v>
      </c>
      <c r="E715" s="26">
        <f>_xlfn.IFNA(VLOOKUP(A715,'McNeil 50% only'!$A$8:$D$233,3,FALSE),0)</f>
        <v>0</v>
      </c>
      <c r="F715" s="26">
        <f t="shared" si="22"/>
        <v>131579.5</v>
      </c>
      <c r="G715" s="26"/>
      <c r="H715" s="27">
        <f>_xlfn.IFNA(VLOOKUP(A715,'McNeil 50% only'!$A$8:$D$233,4,FALSE),0)</f>
        <v>0</v>
      </c>
      <c r="I715" s="26">
        <f t="shared" si="23"/>
        <v>0</v>
      </c>
      <c r="K715" s="10"/>
    </row>
    <row r="716" spans="1:11" x14ac:dyDescent="0.2">
      <c r="A716" s="7" t="s">
        <v>1216</v>
      </c>
      <c r="B716" s="7" t="s">
        <v>1077</v>
      </c>
      <c r="D716" s="26">
        <v>735754.49</v>
      </c>
      <c r="E716" s="26">
        <f>_xlfn.IFNA(VLOOKUP(A716,'McNeil 50% only'!$A$8:$D$233,3,FALSE),0)</f>
        <v>16.2</v>
      </c>
      <c r="F716" s="26">
        <f t="shared" si="22"/>
        <v>735770.69</v>
      </c>
      <c r="G716" s="26"/>
      <c r="H716" s="27">
        <f>_xlfn.IFNA(VLOOKUP(A716,'McNeil 50% only'!$A$8:$D$233,4,FALSE),0)</f>
        <v>0</v>
      </c>
      <c r="I716" s="26">
        <f t="shared" si="23"/>
        <v>0</v>
      </c>
      <c r="K716" s="10"/>
    </row>
    <row r="717" spans="1:11" x14ac:dyDescent="0.2">
      <c r="A717" s="7" t="s">
        <v>1217</v>
      </c>
      <c r="B717" s="7" t="s">
        <v>1079</v>
      </c>
      <c r="D717" s="26">
        <v>89852.76</v>
      </c>
      <c r="E717" s="26">
        <f>_xlfn.IFNA(VLOOKUP(A717,'McNeil 50% only'!$A$8:$D$233,3,FALSE),0)</f>
        <v>0</v>
      </c>
      <c r="F717" s="26">
        <f t="shared" si="22"/>
        <v>89852.76</v>
      </c>
      <c r="G717" s="26"/>
      <c r="H717" s="27">
        <f>_xlfn.IFNA(VLOOKUP(A717,'McNeil 50% only'!$A$8:$D$233,4,FALSE),0)</f>
        <v>0</v>
      </c>
      <c r="I717" s="26">
        <f t="shared" si="23"/>
        <v>0</v>
      </c>
      <c r="K717" s="10"/>
    </row>
    <row r="718" spans="1:11" x14ac:dyDescent="0.2">
      <c r="A718" s="7" t="s">
        <v>1218</v>
      </c>
      <c r="B718" s="7" t="s">
        <v>1134</v>
      </c>
      <c r="D718" s="26">
        <v>20777.900000000001</v>
      </c>
      <c r="E718" s="26">
        <f>_xlfn.IFNA(VLOOKUP(A718,'McNeil 50% only'!$A$8:$D$233,3,FALSE),0)</f>
        <v>0</v>
      </c>
      <c r="F718" s="26">
        <f t="shared" si="22"/>
        <v>20777.900000000001</v>
      </c>
      <c r="G718" s="26"/>
      <c r="H718" s="27">
        <f>_xlfn.IFNA(VLOOKUP(A718,'McNeil 50% only'!$A$8:$D$233,4,FALSE),0)</f>
        <v>0</v>
      </c>
      <c r="I718" s="26">
        <f t="shared" si="23"/>
        <v>0</v>
      </c>
      <c r="K718" s="10"/>
    </row>
    <row r="719" spans="1:11" x14ac:dyDescent="0.2">
      <c r="A719" s="7" t="s">
        <v>1219</v>
      </c>
      <c r="B719" s="7" t="s">
        <v>1089</v>
      </c>
      <c r="D719" s="26">
        <v>405.67</v>
      </c>
      <c r="E719" s="26">
        <f>_xlfn.IFNA(VLOOKUP(A719,'McNeil 50% only'!$A$8:$D$233,3,FALSE),0)</f>
        <v>0</v>
      </c>
      <c r="F719" s="26">
        <f t="shared" si="22"/>
        <v>405.67</v>
      </c>
      <c r="G719" s="26"/>
      <c r="H719" s="27">
        <f>_xlfn.IFNA(VLOOKUP(A719,'McNeil 50% only'!$A$8:$D$233,4,FALSE),0)</f>
        <v>0</v>
      </c>
      <c r="I719" s="26">
        <f t="shared" si="23"/>
        <v>0</v>
      </c>
      <c r="K719" s="10"/>
    </row>
    <row r="720" spans="1:11" x14ac:dyDescent="0.2">
      <c r="A720" s="7" t="s">
        <v>1220</v>
      </c>
      <c r="B720" s="7" t="s">
        <v>1200</v>
      </c>
      <c r="D720" s="26">
        <v>8915</v>
      </c>
      <c r="E720" s="26">
        <f>_xlfn.IFNA(VLOOKUP(A720,'McNeil 50% only'!$A$8:$D$233,3,FALSE),0)</f>
        <v>0</v>
      </c>
      <c r="F720" s="26">
        <f t="shared" si="22"/>
        <v>8915</v>
      </c>
      <c r="G720" s="26"/>
      <c r="H720" s="27">
        <f>_xlfn.IFNA(VLOOKUP(A720,'McNeil 50% only'!$A$8:$D$233,4,FALSE),0)</f>
        <v>0</v>
      </c>
      <c r="I720" s="26">
        <f t="shared" si="23"/>
        <v>0</v>
      </c>
      <c r="K720" s="10"/>
    </row>
    <row r="721" spans="1:11" x14ac:dyDescent="0.2">
      <c r="A721" s="7" t="s">
        <v>1221</v>
      </c>
      <c r="B721" s="7" t="s">
        <v>1091</v>
      </c>
      <c r="D721" s="26">
        <v>83.08</v>
      </c>
      <c r="E721" s="26">
        <f>_xlfn.IFNA(VLOOKUP(A721,'McNeil 50% only'!$A$8:$D$233,3,FALSE),0)</f>
        <v>0</v>
      </c>
      <c r="F721" s="26">
        <f t="shared" si="22"/>
        <v>83.08</v>
      </c>
      <c r="G721" s="26"/>
      <c r="H721" s="27">
        <f>_xlfn.IFNA(VLOOKUP(A721,'McNeil 50% only'!$A$8:$D$233,4,FALSE),0)</f>
        <v>0</v>
      </c>
      <c r="I721" s="26">
        <f t="shared" si="23"/>
        <v>0</v>
      </c>
      <c r="K721" s="10"/>
    </row>
    <row r="722" spans="1:11" x14ac:dyDescent="0.2">
      <c r="A722" s="7" t="s">
        <v>1222</v>
      </c>
      <c r="B722" s="7" t="s">
        <v>1202</v>
      </c>
      <c r="D722" s="26">
        <v>602.48</v>
      </c>
      <c r="E722" s="26">
        <f>_xlfn.IFNA(VLOOKUP(A722,'McNeil 50% only'!$A$8:$D$233,3,FALSE),0)</f>
        <v>0</v>
      </c>
      <c r="F722" s="26">
        <f t="shared" si="22"/>
        <v>602.48</v>
      </c>
      <c r="G722" s="26"/>
      <c r="H722" s="27">
        <f>_xlfn.IFNA(VLOOKUP(A722,'McNeil 50% only'!$A$8:$D$233,4,FALSE),0)</f>
        <v>0</v>
      </c>
      <c r="I722" s="26">
        <f t="shared" si="23"/>
        <v>0</v>
      </c>
      <c r="K722" s="10"/>
    </row>
    <row r="723" spans="1:11" x14ac:dyDescent="0.2">
      <c r="A723" s="7" t="s">
        <v>1223</v>
      </c>
      <c r="B723" s="7" t="s">
        <v>1077</v>
      </c>
      <c r="D723" s="26">
        <v>2876.15</v>
      </c>
      <c r="E723" s="26">
        <f>_xlfn.IFNA(VLOOKUP(A723,'McNeil 50% only'!$A$8:$D$233,3,FALSE),0)</f>
        <v>0</v>
      </c>
      <c r="F723" s="26">
        <f t="shared" si="22"/>
        <v>2876.15</v>
      </c>
      <c r="G723" s="26"/>
      <c r="H723" s="27">
        <f>_xlfn.IFNA(VLOOKUP(A723,'McNeil 50% only'!$A$8:$D$233,4,FALSE),0)</f>
        <v>0</v>
      </c>
      <c r="I723" s="26">
        <f t="shared" si="23"/>
        <v>0</v>
      </c>
      <c r="K723" s="10"/>
    </row>
    <row r="724" spans="1:11" x14ac:dyDescent="0.2">
      <c r="A724" s="7" t="s">
        <v>1224</v>
      </c>
      <c r="B724" s="7" t="s">
        <v>1079</v>
      </c>
      <c r="D724" s="26">
        <v>1116.48</v>
      </c>
      <c r="E724" s="26">
        <f>_xlfn.IFNA(VLOOKUP(A724,'McNeil 50% only'!$A$8:$D$233,3,FALSE),0)</f>
        <v>0</v>
      </c>
      <c r="F724" s="26">
        <f t="shared" si="22"/>
        <v>1116.48</v>
      </c>
      <c r="G724" s="26"/>
      <c r="H724" s="27">
        <f>_xlfn.IFNA(VLOOKUP(A724,'McNeil 50% only'!$A$8:$D$233,4,FALSE),0)</f>
        <v>0</v>
      </c>
      <c r="I724" s="26">
        <f t="shared" si="23"/>
        <v>0</v>
      </c>
      <c r="K724" s="10"/>
    </row>
    <row r="725" spans="1:11" x14ac:dyDescent="0.2">
      <c r="A725" s="7" t="s">
        <v>1225</v>
      </c>
      <c r="B725" s="7" t="s">
        <v>1226</v>
      </c>
      <c r="D725" s="26">
        <v>19464.25</v>
      </c>
      <c r="E725" s="26">
        <f>_xlfn.IFNA(VLOOKUP(A725,'McNeil 50% only'!$A$8:$D$233,3,FALSE),0)</f>
        <v>0</v>
      </c>
      <c r="F725" s="26">
        <f t="shared" si="22"/>
        <v>19464.25</v>
      </c>
      <c r="G725" s="26"/>
      <c r="H725" s="27">
        <f>_xlfn.IFNA(VLOOKUP(A725,'McNeil 50% only'!$A$8:$D$233,4,FALSE),0)</f>
        <v>0</v>
      </c>
      <c r="I725" s="26">
        <f t="shared" si="23"/>
        <v>0</v>
      </c>
      <c r="K725" s="10"/>
    </row>
    <row r="726" spans="1:11" x14ac:dyDescent="0.2">
      <c r="A726" s="7" t="s">
        <v>1227</v>
      </c>
      <c r="B726" s="7" t="s">
        <v>1215</v>
      </c>
      <c r="D726" s="26">
        <v>6397</v>
      </c>
      <c r="E726" s="26">
        <f>_xlfn.IFNA(VLOOKUP(A726,'McNeil 50% only'!$A$8:$D$233,3,FALSE),0)</f>
        <v>0</v>
      </c>
      <c r="F726" s="26">
        <f t="shared" si="22"/>
        <v>6397</v>
      </c>
      <c r="G726" s="26"/>
      <c r="H726" s="27">
        <f>_xlfn.IFNA(VLOOKUP(A726,'McNeil 50% only'!$A$8:$D$233,4,FALSE),0)</f>
        <v>0</v>
      </c>
      <c r="I726" s="26">
        <f t="shared" si="23"/>
        <v>0</v>
      </c>
      <c r="K726" s="10"/>
    </row>
    <row r="727" spans="1:11" x14ac:dyDescent="0.2">
      <c r="A727" s="7" t="s">
        <v>1228</v>
      </c>
      <c r="B727" s="7" t="s">
        <v>1077</v>
      </c>
      <c r="D727" s="26">
        <v>618211.53</v>
      </c>
      <c r="E727" s="26">
        <f>_xlfn.IFNA(VLOOKUP(A727,'McNeil 50% only'!$A$8:$D$233,3,FALSE),0)</f>
        <v>16139.46</v>
      </c>
      <c r="F727" s="26">
        <f t="shared" si="22"/>
        <v>634350.99</v>
      </c>
      <c r="G727" s="26"/>
      <c r="H727" s="27">
        <f>_xlfn.IFNA(VLOOKUP(A727,'McNeil 50% only'!$A$8:$D$233,4,FALSE),0)</f>
        <v>0</v>
      </c>
      <c r="I727" s="26">
        <f t="shared" si="23"/>
        <v>0</v>
      </c>
      <c r="K727" s="10"/>
    </row>
    <row r="728" spans="1:11" x14ac:dyDescent="0.2">
      <c r="A728" s="7" t="s">
        <v>1229</v>
      </c>
      <c r="B728" s="7" t="s">
        <v>1119</v>
      </c>
      <c r="D728" s="26">
        <v>11250</v>
      </c>
      <c r="E728" s="26">
        <f>_xlfn.IFNA(VLOOKUP(A728,'McNeil 50% only'!$A$8:$D$233,3,FALSE),0)</f>
        <v>0</v>
      </c>
      <c r="F728" s="26">
        <f t="shared" si="22"/>
        <v>11250</v>
      </c>
      <c r="G728" s="26"/>
      <c r="H728" s="27">
        <f>_xlfn.IFNA(VLOOKUP(A728,'McNeil 50% only'!$A$8:$D$233,4,FALSE),0)</f>
        <v>0</v>
      </c>
      <c r="I728" s="26">
        <f t="shared" si="23"/>
        <v>0</v>
      </c>
      <c r="K728" s="10"/>
    </row>
    <row r="729" spans="1:11" x14ac:dyDescent="0.2">
      <c r="A729" s="7" t="s">
        <v>1230</v>
      </c>
      <c r="B729" s="7" t="s">
        <v>1083</v>
      </c>
      <c r="D729" s="26">
        <v>77542.81</v>
      </c>
      <c r="E729" s="26">
        <f>_xlfn.IFNA(VLOOKUP(A729,'McNeil 50% only'!$A$8:$D$233,3,FALSE),0)</f>
        <v>0</v>
      </c>
      <c r="F729" s="26">
        <f t="shared" si="22"/>
        <v>77542.81</v>
      </c>
      <c r="G729" s="26"/>
      <c r="H729" s="27">
        <f>_xlfn.IFNA(VLOOKUP(A729,'McNeil 50% only'!$A$8:$D$233,4,FALSE),0)</f>
        <v>0</v>
      </c>
      <c r="I729" s="26">
        <f t="shared" si="23"/>
        <v>0</v>
      </c>
      <c r="K729" s="10"/>
    </row>
    <row r="730" spans="1:11" x14ac:dyDescent="0.2">
      <c r="A730" s="7" t="s">
        <v>1231</v>
      </c>
      <c r="B730" s="7" t="s">
        <v>1232</v>
      </c>
      <c r="D730" s="26">
        <v>9642405.8599999994</v>
      </c>
      <c r="E730" s="26">
        <f>_xlfn.IFNA(VLOOKUP(A730,'McNeil 50% only'!$A$8:$D$233,3,FALSE),0)</f>
        <v>10293.040000000001</v>
      </c>
      <c r="F730" s="26">
        <f t="shared" si="22"/>
        <v>9652698.8999999985</v>
      </c>
      <c r="G730" s="26"/>
      <c r="H730" s="27">
        <f>_xlfn.IFNA(VLOOKUP(A730,'McNeil 50% only'!$A$8:$D$233,4,FALSE),0)</f>
        <v>0</v>
      </c>
      <c r="I730" s="26">
        <f t="shared" si="23"/>
        <v>0</v>
      </c>
      <c r="K730" s="10"/>
    </row>
    <row r="731" spans="1:11" x14ac:dyDescent="0.2">
      <c r="A731" s="7" t="s">
        <v>1233</v>
      </c>
      <c r="B731" s="7" t="s">
        <v>1085</v>
      </c>
      <c r="D731" s="26"/>
      <c r="E731" s="26">
        <f>_xlfn.IFNA(VLOOKUP(A731,'McNeil 50% only'!$A$8:$D$233,3,FALSE),0)</f>
        <v>0</v>
      </c>
      <c r="F731" s="26">
        <f t="shared" si="22"/>
        <v>0</v>
      </c>
      <c r="G731" s="26">
        <v>22520.55</v>
      </c>
      <c r="H731" s="27">
        <f>_xlfn.IFNA(VLOOKUP(A731,'McNeil 50% only'!$A$8:$D$233,4,FALSE),0)</f>
        <v>0</v>
      </c>
      <c r="I731" s="26">
        <f t="shared" si="23"/>
        <v>22520.55</v>
      </c>
      <c r="J731" s="8"/>
      <c r="K731" s="10"/>
    </row>
    <row r="732" spans="1:11" x14ac:dyDescent="0.2">
      <c r="A732" s="7" t="s">
        <v>1234</v>
      </c>
      <c r="B732" s="7" t="s">
        <v>1089</v>
      </c>
      <c r="D732" s="26">
        <v>426.55</v>
      </c>
      <c r="E732" s="26">
        <f>_xlfn.IFNA(VLOOKUP(A732,'McNeil 50% only'!$A$8:$D$233,3,FALSE),0)</f>
        <v>0</v>
      </c>
      <c r="F732" s="26">
        <f t="shared" si="22"/>
        <v>426.55</v>
      </c>
      <c r="G732" s="26"/>
      <c r="H732" s="27">
        <f>_xlfn.IFNA(VLOOKUP(A732,'McNeil 50% only'!$A$8:$D$233,4,FALSE),0)</f>
        <v>0</v>
      </c>
      <c r="I732" s="26">
        <f t="shared" si="23"/>
        <v>0</v>
      </c>
      <c r="K732" s="10"/>
    </row>
    <row r="733" spans="1:11" x14ac:dyDescent="0.2">
      <c r="A733" s="7" t="s">
        <v>1235</v>
      </c>
      <c r="B733" s="7" t="s">
        <v>1148</v>
      </c>
      <c r="D733" s="26">
        <v>120</v>
      </c>
      <c r="E733" s="26">
        <f>_xlfn.IFNA(VLOOKUP(A733,'McNeil 50% only'!$A$8:$D$233,3,FALSE),0)</f>
        <v>0</v>
      </c>
      <c r="F733" s="26">
        <f t="shared" si="22"/>
        <v>120</v>
      </c>
      <c r="G733" s="26"/>
      <c r="H733" s="27">
        <f>_xlfn.IFNA(VLOOKUP(A733,'McNeil 50% only'!$A$8:$D$233,4,FALSE),0)</f>
        <v>0</v>
      </c>
      <c r="I733" s="26">
        <f t="shared" si="23"/>
        <v>0</v>
      </c>
      <c r="K733" s="10"/>
    </row>
    <row r="734" spans="1:11" x14ac:dyDescent="0.2">
      <c r="A734" s="7" t="s">
        <v>1236</v>
      </c>
      <c r="B734" s="7" t="s">
        <v>1200</v>
      </c>
      <c r="D734" s="26"/>
      <c r="E734" s="26">
        <f>_xlfn.IFNA(VLOOKUP(A734,'McNeil 50% only'!$A$8:$D$233,3,FALSE),0)</f>
        <v>0</v>
      </c>
      <c r="F734" s="26">
        <f t="shared" si="22"/>
        <v>0</v>
      </c>
      <c r="G734" s="26">
        <v>20999.46</v>
      </c>
      <c r="H734" s="27">
        <f>_xlfn.IFNA(VLOOKUP(A734,'McNeil 50% only'!$A$8:$D$233,4,FALSE),0)</f>
        <v>0</v>
      </c>
      <c r="I734" s="26">
        <f t="shared" si="23"/>
        <v>20999.46</v>
      </c>
      <c r="J734" s="8"/>
      <c r="K734" s="10"/>
    </row>
    <row r="735" spans="1:11" x14ac:dyDescent="0.2">
      <c r="A735" s="7" t="s">
        <v>1237</v>
      </c>
      <c r="B735" s="7" t="s">
        <v>1091</v>
      </c>
      <c r="D735" s="26">
        <v>277.93</v>
      </c>
      <c r="E735" s="26">
        <f>_xlfn.IFNA(VLOOKUP(A735,'McNeil 50% only'!$A$8:$D$233,3,FALSE),0)</f>
        <v>0</v>
      </c>
      <c r="F735" s="26">
        <f t="shared" si="22"/>
        <v>277.93</v>
      </c>
      <c r="G735" s="26"/>
      <c r="H735" s="27">
        <f>_xlfn.IFNA(VLOOKUP(A735,'McNeil 50% only'!$A$8:$D$233,4,FALSE),0)</f>
        <v>0</v>
      </c>
      <c r="I735" s="26">
        <f t="shared" si="23"/>
        <v>0</v>
      </c>
      <c r="K735" s="10"/>
    </row>
    <row r="736" spans="1:11" x14ac:dyDescent="0.2">
      <c r="A736" s="7" t="s">
        <v>1238</v>
      </c>
      <c r="B736" s="7" t="s">
        <v>1110</v>
      </c>
      <c r="D736" s="26">
        <v>1365.76</v>
      </c>
      <c r="E736" s="26">
        <f>_xlfn.IFNA(VLOOKUP(A736,'McNeil 50% only'!$A$8:$D$233,3,FALSE),0)</f>
        <v>0</v>
      </c>
      <c r="F736" s="26">
        <f t="shared" si="22"/>
        <v>1365.76</v>
      </c>
      <c r="G736" s="26"/>
      <c r="H736" s="27">
        <f>_xlfn.IFNA(VLOOKUP(A736,'McNeil 50% only'!$A$8:$D$233,4,FALSE),0)</f>
        <v>0</v>
      </c>
      <c r="I736" s="26">
        <f t="shared" si="23"/>
        <v>0</v>
      </c>
      <c r="K736" s="10"/>
    </row>
    <row r="737" spans="1:11" x14ac:dyDescent="0.2">
      <c r="A737" s="7" t="s">
        <v>1239</v>
      </c>
      <c r="B737" s="7" t="s">
        <v>1097</v>
      </c>
      <c r="D737" s="26">
        <v>638344.22</v>
      </c>
      <c r="E737" s="26">
        <f>_xlfn.IFNA(VLOOKUP(A737,'McNeil 50% only'!$A$8:$D$233,3,FALSE),0)</f>
        <v>0</v>
      </c>
      <c r="F737" s="26">
        <f t="shared" si="22"/>
        <v>638344.22</v>
      </c>
      <c r="G737" s="26"/>
      <c r="H737" s="27">
        <f>_xlfn.IFNA(VLOOKUP(A737,'McNeil 50% only'!$A$8:$D$233,4,FALSE),0)</f>
        <v>0</v>
      </c>
      <c r="I737" s="26">
        <f t="shared" si="23"/>
        <v>0</v>
      </c>
      <c r="K737" s="10"/>
    </row>
    <row r="738" spans="1:11" x14ac:dyDescent="0.2">
      <c r="A738" s="7" t="s">
        <v>1240</v>
      </c>
      <c r="B738" s="7" t="s">
        <v>1241</v>
      </c>
      <c r="D738" s="26"/>
      <c r="E738" s="26">
        <f>_xlfn.IFNA(VLOOKUP(A738,'McNeil 50% only'!$A$8:$D$233,3,FALSE),0)</f>
        <v>0</v>
      </c>
      <c r="F738" s="26">
        <f t="shared" si="22"/>
        <v>0</v>
      </c>
      <c r="G738" s="26">
        <v>3294.2</v>
      </c>
      <c r="H738" s="27">
        <f>_xlfn.IFNA(VLOOKUP(A738,'McNeil 50% only'!$A$8:$D$233,4,FALSE),0)</f>
        <v>0</v>
      </c>
      <c r="I738" s="26">
        <f t="shared" si="23"/>
        <v>3294.2</v>
      </c>
      <c r="J738" s="8"/>
      <c r="K738" s="10"/>
    </row>
    <row r="739" spans="1:11" x14ac:dyDescent="0.2">
      <c r="A739" s="7" t="s">
        <v>1242</v>
      </c>
      <c r="B739" s="7" t="s">
        <v>1243</v>
      </c>
      <c r="D739" s="26">
        <v>87962.18</v>
      </c>
      <c r="E739" s="26">
        <f>_xlfn.IFNA(VLOOKUP(A739,'McNeil 50% only'!$A$8:$D$233,3,FALSE),0)</f>
        <v>0</v>
      </c>
      <c r="F739" s="26">
        <f t="shared" si="22"/>
        <v>87962.18</v>
      </c>
      <c r="G739" s="26"/>
      <c r="H739" s="27">
        <f>_xlfn.IFNA(VLOOKUP(A739,'McNeil 50% only'!$A$8:$D$233,4,FALSE),0)</f>
        <v>0</v>
      </c>
      <c r="I739" s="26">
        <f t="shared" si="23"/>
        <v>0</v>
      </c>
      <c r="K739" s="10"/>
    </row>
    <row r="740" spans="1:11" x14ac:dyDescent="0.2">
      <c r="A740" s="7" t="s">
        <v>1244</v>
      </c>
      <c r="B740" s="7" t="s">
        <v>1245</v>
      </c>
      <c r="D740" s="26">
        <v>336081.44</v>
      </c>
      <c r="E740" s="26">
        <f>_xlfn.IFNA(VLOOKUP(A740,'McNeil 50% only'!$A$8:$D$233,3,FALSE),0)</f>
        <v>0</v>
      </c>
      <c r="F740" s="26">
        <f t="shared" si="22"/>
        <v>336081.44</v>
      </c>
      <c r="G740" s="26"/>
      <c r="H740" s="27">
        <f>_xlfn.IFNA(VLOOKUP(A740,'McNeil 50% only'!$A$8:$D$233,4,FALSE),0)</f>
        <v>0</v>
      </c>
      <c r="I740" s="26">
        <f t="shared" si="23"/>
        <v>0</v>
      </c>
      <c r="K740" s="10"/>
    </row>
    <row r="741" spans="1:11" x14ac:dyDescent="0.2">
      <c r="A741" s="7" t="s">
        <v>1246</v>
      </c>
      <c r="B741" s="7" t="s">
        <v>1247</v>
      </c>
      <c r="D741" s="26">
        <v>2115376.9</v>
      </c>
      <c r="E741" s="26">
        <f>_xlfn.IFNA(VLOOKUP(A741,'McNeil 50% only'!$A$8:$D$233,3,FALSE),0)</f>
        <v>0</v>
      </c>
      <c r="F741" s="26">
        <f t="shared" si="22"/>
        <v>2115376.9</v>
      </c>
      <c r="G741" s="26"/>
      <c r="H741" s="27">
        <f>_xlfn.IFNA(VLOOKUP(A741,'McNeil 50% only'!$A$8:$D$233,4,FALSE),0)</f>
        <v>0</v>
      </c>
      <c r="I741" s="26">
        <f t="shared" si="23"/>
        <v>0</v>
      </c>
      <c r="K741" s="10"/>
    </row>
    <row r="742" spans="1:11" x14ac:dyDescent="0.2">
      <c r="A742" s="7" t="s">
        <v>1248</v>
      </c>
      <c r="B742" s="7" t="s">
        <v>1249</v>
      </c>
      <c r="D742" s="26">
        <v>779347</v>
      </c>
      <c r="E742" s="26">
        <f>_xlfn.IFNA(VLOOKUP(A742,'McNeil 50% only'!$A$8:$D$233,3,FALSE),0)</f>
        <v>0</v>
      </c>
      <c r="F742" s="26">
        <f t="shared" si="22"/>
        <v>779347</v>
      </c>
      <c r="G742" s="26"/>
      <c r="H742" s="27">
        <f>_xlfn.IFNA(VLOOKUP(A742,'McNeil 50% only'!$A$8:$D$233,4,FALSE),0)</f>
        <v>0</v>
      </c>
      <c r="I742" s="26">
        <f t="shared" si="23"/>
        <v>0</v>
      </c>
      <c r="K742" s="10"/>
    </row>
    <row r="743" spans="1:11" x14ac:dyDescent="0.2">
      <c r="A743" s="7" t="s">
        <v>1250</v>
      </c>
      <c r="B743" s="7" t="s">
        <v>1251</v>
      </c>
      <c r="D743" s="26">
        <v>3183388.69</v>
      </c>
      <c r="E743" s="26">
        <f>_xlfn.IFNA(VLOOKUP(A743,'McNeil 50% only'!$A$8:$D$233,3,FALSE),0)</f>
        <v>0</v>
      </c>
      <c r="F743" s="26">
        <f t="shared" si="22"/>
        <v>3183388.69</v>
      </c>
      <c r="G743" s="26"/>
      <c r="H743" s="27">
        <f>_xlfn.IFNA(VLOOKUP(A743,'McNeil 50% only'!$A$8:$D$233,4,FALSE),0)</f>
        <v>0</v>
      </c>
      <c r="I743" s="26">
        <f t="shared" si="23"/>
        <v>0</v>
      </c>
      <c r="K743" s="10"/>
    </row>
    <row r="744" spans="1:11" x14ac:dyDescent="0.2">
      <c r="A744" s="7" t="s">
        <v>1252</v>
      </c>
      <c r="B744" s="7" t="s">
        <v>1253</v>
      </c>
      <c r="D744" s="26">
        <v>2664134.2000000002</v>
      </c>
      <c r="E744" s="26">
        <f>_xlfn.IFNA(VLOOKUP(A744,'McNeil 50% only'!$A$8:$D$233,3,FALSE),0)</f>
        <v>0</v>
      </c>
      <c r="F744" s="26">
        <f t="shared" si="22"/>
        <v>2664134.2000000002</v>
      </c>
      <c r="G744" s="26"/>
      <c r="H744" s="27">
        <f>_xlfn.IFNA(VLOOKUP(A744,'McNeil 50% only'!$A$8:$D$233,4,FALSE),0)</f>
        <v>0</v>
      </c>
      <c r="I744" s="26">
        <f t="shared" si="23"/>
        <v>0</v>
      </c>
      <c r="K744" s="10"/>
    </row>
    <row r="745" spans="1:11" x14ac:dyDescent="0.2">
      <c r="A745" s="7" t="s">
        <v>1254</v>
      </c>
      <c r="B745" s="7" t="s">
        <v>1255</v>
      </c>
      <c r="D745" s="26">
        <v>3592720.8</v>
      </c>
      <c r="E745" s="26">
        <f>_xlfn.IFNA(VLOOKUP(A745,'McNeil 50% only'!$A$8:$D$233,3,FALSE),0)</f>
        <v>0</v>
      </c>
      <c r="F745" s="26">
        <f t="shared" si="22"/>
        <v>3592720.8</v>
      </c>
      <c r="G745" s="26"/>
      <c r="H745" s="27">
        <f>_xlfn.IFNA(VLOOKUP(A745,'McNeil 50% only'!$A$8:$D$233,4,FALSE),0)</f>
        <v>0</v>
      </c>
      <c r="I745" s="26">
        <f t="shared" si="23"/>
        <v>0</v>
      </c>
      <c r="K745" s="10"/>
    </row>
    <row r="746" spans="1:11" x14ac:dyDescent="0.2">
      <c r="A746" s="7" t="s">
        <v>1256</v>
      </c>
      <c r="B746" s="7" t="s">
        <v>1257</v>
      </c>
      <c r="D746" s="27">
        <v>2164831.2000000002</v>
      </c>
      <c r="E746" s="26">
        <f>_xlfn.IFNA(VLOOKUP(A746,'McNeil 50% only'!$A$8:$D$233,3,FALSE),0)</f>
        <v>0</v>
      </c>
      <c r="F746" s="26">
        <f t="shared" si="22"/>
        <v>2164831.2000000002</v>
      </c>
      <c r="G746" s="26"/>
      <c r="H746" s="27">
        <f>_xlfn.IFNA(VLOOKUP(A746,'McNeil 50% only'!$A$8:$D$233,4,FALSE),0)</f>
        <v>0</v>
      </c>
      <c r="I746" s="26">
        <f t="shared" si="23"/>
        <v>0</v>
      </c>
      <c r="K746" s="10"/>
    </row>
    <row r="747" spans="1:11" x14ac:dyDescent="0.2">
      <c r="A747" s="7" t="s">
        <v>1258</v>
      </c>
      <c r="B747" s="7" t="s">
        <v>1259</v>
      </c>
      <c r="D747" s="26">
        <v>127794.96</v>
      </c>
      <c r="E747" s="26">
        <f>_xlfn.IFNA(VLOOKUP(A747,'McNeil 50% only'!$A$8:$D$233,3,FALSE),0)</f>
        <v>0</v>
      </c>
      <c r="F747" s="26">
        <f t="shared" si="22"/>
        <v>127794.96</v>
      </c>
      <c r="G747" s="26"/>
      <c r="H747" s="27">
        <f>_xlfn.IFNA(VLOOKUP(A747,'McNeil 50% only'!$A$8:$D$233,4,FALSE),0)</f>
        <v>0</v>
      </c>
      <c r="I747" s="26">
        <f t="shared" si="23"/>
        <v>0</v>
      </c>
      <c r="K747" s="10"/>
    </row>
    <row r="748" spans="1:11" x14ac:dyDescent="0.2">
      <c r="A748" s="7" t="s">
        <v>1260</v>
      </c>
      <c r="B748" s="7" t="s">
        <v>1261</v>
      </c>
      <c r="D748" s="26"/>
      <c r="E748" s="26">
        <f>_xlfn.IFNA(VLOOKUP(A748,'McNeil 50% only'!$A$8:$D$233,3,FALSE),0)</f>
        <v>0</v>
      </c>
      <c r="F748" s="26">
        <f t="shared" si="22"/>
        <v>0</v>
      </c>
      <c r="G748" s="26">
        <v>76214.05</v>
      </c>
      <c r="H748" s="27">
        <f>_xlfn.IFNA(VLOOKUP(A748,'McNeil 50% only'!$A$8:$D$233,4,FALSE),0)</f>
        <v>0</v>
      </c>
      <c r="I748" s="26">
        <f t="shared" si="23"/>
        <v>76214.05</v>
      </c>
      <c r="J748" s="8"/>
      <c r="K748" s="10"/>
    </row>
    <row r="749" spans="1:11" x14ac:dyDescent="0.2">
      <c r="A749" s="7" t="s">
        <v>1262</v>
      </c>
      <c r="B749" s="7" t="s">
        <v>1263</v>
      </c>
      <c r="D749" s="26">
        <v>988497.27</v>
      </c>
      <c r="E749" s="26">
        <f>_xlfn.IFNA(VLOOKUP(A749,'McNeil 50% only'!$A$8:$D$233,3,FALSE),0)</f>
        <v>0</v>
      </c>
      <c r="F749" s="26">
        <f t="shared" si="22"/>
        <v>988497.27</v>
      </c>
      <c r="G749" s="26"/>
      <c r="H749" s="27">
        <f>_xlfn.IFNA(VLOOKUP(A749,'McNeil 50% only'!$A$8:$D$233,4,FALSE),0)</f>
        <v>0</v>
      </c>
      <c r="I749" s="26">
        <f t="shared" si="23"/>
        <v>0</v>
      </c>
      <c r="K749" s="10"/>
    </row>
    <row r="750" spans="1:11" x14ac:dyDescent="0.2">
      <c r="A750" s="7" t="s">
        <v>1264</v>
      </c>
      <c r="B750" s="7" t="s">
        <v>1265</v>
      </c>
      <c r="D750" s="26"/>
      <c r="E750" s="26">
        <f>_xlfn.IFNA(VLOOKUP(A750,'McNeil 50% only'!$A$8:$D$233,3,FALSE),0)</f>
        <v>0</v>
      </c>
      <c r="F750" s="26">
        <f t="shared" si="22"/>
        <v>0</v>
      </c>
      <c r="G750" s="26">
        <v>1211.6099999999999</v>
      </c>
      <c r="H750" s="27">
        <f>_xlfn.IFNA(VLOOKUP(A750,'McNeil 50% only'!$A$8:$D$233,4,FALSE),0)</f>
        <v>0</v>
      </c>
      <c r="I750" s="26">
        <f t="shared" si="23"/>
        <v>1211.6099999999999</v>
      </c>
      <c r="J750" s="8"/>
      <c r="K750" s="10"/>
    </row>
    <row r="751" spans="1:11" x14ac:dyDescent="0.2">
      <c r="A751" s="7" t="s">
        <v>1266</v>
      </c>
      <c r="B751" s="7" t="s">
        <v>1267</v>
      </c>
      <c r="D751" s="26">
        <v>8079.03</v>
      </c>
      <c r="E751" s="26">
        <f>_xlfn.IFNA(VLOOKUP(A751,'McNeil 50% only'!$A$8:$D$233,3,FALSE),0)</f>
        <v>0</v>
      </c>
      <c r="F751" s="26">
        <f t="shared" si="22"/>
        <v>8079.03</v>
      </c>
      <c r="G751" s="26"/>
      <c r="H751" s="27">
        <f>_xlfn.IFNA(VLOOKUP(A751,'McNeil 50% only'!$A$8:$D$233,4,FALSE),0)</f>
        <v>0</v>
      </c>
      <c r="I751" s="26">
        <f t="shared" si="23"/>
        <v>0</v>
      </c>
      <c r="K751" s="10"/>
    </row>
    <row r="752" spans="1:11" x14ac:dyDescent="0.2">
      <c r="A752" s="7" t="s">
        <v>1268</v>
      </c>
      <c r="B752" s="7" t="s">
        <v>1269</v>
      </c>
      <c r="D752" s="26">
        <v>20337.900000000001</v>
      </c>
      <c r="E752" s="26">
        <f>_xlfn.IFNA(VLOOKUP(A752,'McNeil 50% only'!$A$8:$D$233,3,FALSE),0)</f>
        <v>0</v>
      </c>
      <c r="F752" s="26">
        <f t="shared" si="22"/>
        <v>20337.900000000001</v>
      </c>
      <c r="G752" s="26"/>
      <c r="H752" s="27">
        <f>_xlfn.IFNA(VLOOKUP(A752,'McNeil 50% only'!$A$8:$D$233,4,FALSE),0)</f>
        <v>0</v>
      </c>
      <c r="I752" s="26">
        <f t="shared" si="23"/>
        <v>0</v>
      </c>
      <c r="K752" s="10"/>
    </row>
    <row r="753" spans="1:11" x14ac:dyDescent="0.2">
      <c r="A753" s="7" t="s">
        <v>1270</v>
      </c>
      <c r="B753" s="7" t="s">
        <v>1271</v>
      </c>
      <c r="D753" s="26">
        <v>7220.66</v>
      </c>
      <c r="E753" s="26">
        <f>_xlfn.IFNA(VLOOKUP(A753,'McNeil 50% only'!$A$8:$D$233,3,FALSE),0)</f>
        <v>0</v>
      </c>
      <c r="F753" s="26">
        <f t="shared" si="22"/>
        <v>7220.66</v>
      </c>
      <c r="G753" s="26"/>
      <c r="H753" s="27">
        <f>_xlfn.IFNA(VLOOKUP(A753,'McNeil 50% only'!$A$8:$D$233,4,FALSE),0)</f>
        <v>0</v>
      </c>
      <c r="I753" s="26">
        <f t="shared" si="23"/>
        <v>0</v>
      </c>
      <c r="K753" s="10"/>
    </row>
    <row r="754" spans="1:11" x14ac:dyDescent="0.2">
      <c r="A754" s="7" t="s">
        <v>1272</v>
      </c>
      <c r="B754" s="7" t="s">
        <v>1273</v>
      </c>
      <c r="D754" s="26">
        <v>1435.48</v>
      </c>
      <c r="E754" s="26">
        <f>_xlfn.IFNA(VLOOKUP(A754,'McNeil 50% only'!$A$8:$D$233,3,FALSE),0)</f>
        <v>0</v>
      </c>
      <c r="F754" s="26">
        <f t="shared" si="22"/>
        <v>1435.48</v>
      </c>
      <c r="G754" s="26"/>
      <c r="H754" s="27">
        <f>_xlfn.IFNA(VLOOKUP(A754,'McNeil 50% only'!$A$8:$D$233,4,FALSE),0)</f>
        <v>0</v>
      </c>
      <c r="I754" s="26">
        <f t="shared" si="23"/>
        <v>0</v>
      </c>
      <c r="K754" s="10"/>
    </row>
    <row r="755" spans="1:11" x14ac:dyDescent="0.2">
      <c r="A755" s="7" t="s">
        <v>1274</v>
      </c>
      <c r="B755" s="7" t="s">
        <v>1275</v>
      </c>
      <c r="D755" s="26">
        <v>602059.26</v>
      </c>
      <c r="E755" s="26">
        <f>_xlfn.IFNA(VLOOKUP(A755,'McNeil 50% only'!$A$8:$D$233,3,FALSE),0)</f>
        <v>0</v>
      </c>
      <c r="F755" s="26">
        <f t="shared" si="22"/>
        <v>602059.26</v>
      </c>
      <c r="G755" s="26"/>
      <c r="H755" s="27">
        <f>_xlfn.IFNA(VLOOKUP(A755,'McNeil 50% only'!$A$8:$D$233,4,FALSE),0)</f>
        <v>0</v>
      </c>
      <c r="I755" s="26">
        <f t="shared" si="23"/>
        <v>0</v>
      </c>
      <c r="K755" s="10"/>
    </row>
    <row r="756" spans="1:11" x14ac:dyDescent="0.2">
      <c r="A756" s="7" t="s">
        <v>1276</v>
      </c>
      <c r="B756" s="7" t="s">
        <v>1277</v>
      </c>
      <c r="D756" s="26">
        <v>588</v>
      </c>
      <c r="E756" s="26">
        <f>_xlfn.IFNA(VLOOKUP(A756,'McNeil 50% only'!$A$8:$D$233,3,FALSE),0)</f>
        <v>0</v>
      </c>
      <c r="F756" s="26">
        <f t="shared" si="22"/>
        <v>588</v>
      </c>
      <c r="G756" s="26"/>
      <c r="H756" s="27">
        <f>_xlfn.IFNA(VLOOKUP(A756,'McNeil 50% only'!$A$8:$D$233,4,FALSE),0)</f>
        <v>0</v>
      </c>
      <c r="I756" s="26">
        <f t="shared" si="23"/>
        <v>0</v>
      </c>
      <c r="K756" s="10"/>
    </row>
    <row r="757" spans="1:11" x14ac:dyDescent="0.2">
      <c r="A757" s="7" t="s">
        <v>1278</v>
      </c>
      <c r="B757" s="7" t="s">
        <v>1279</v>
      </c>
      <c r="D757" s="26">
        <v>53406.89</v>
      </c>
      <c r="E757" s="26">
        <f>_xlfn.IFNA(VLOOKUP(A757,'McNeil 50% only'!$A$8:$D$233,3,FALSE),0)</f>
        <v>0</v>
      </c>
      <c r="F757" s="26">
        <f t="shared" si="22"/>
        <v>53406.89</v>
      </c>
      <c r="G757" s="26"/>
      <c r="H757" s="27">
        <f>_xlfn.IFNA(VLOOKUP(A757,'McNeil 50% only'!$A$8:$D$233,4,FALSE),0)</f>
        <v>0</v>
      </c>
      <c r="I757" s="26">
        <f t="shared" si="23"/>
        <v>0</v>
      </c>
      <c r="K757" s="10"/>
    </row>
    <row r="758" spans="1:11" x14ac:dyDescent="0.2">
      <c r="A758" s="7" t="s">
        <v>1280</v>
      </c>
      <c r="B758" s="7" t="s">
        <v>1281</v>
      </c>
      <c r="D758" s="26"/>
      <c r="E758" s="26">
        <f>_xlfn.IFNA(VLOOKUP(A758,'McNeil 50% only'!$A$8:$D$233,3,FALSE),0)</f>
        <v>0</v>
      </c>
      <c r="F758" s="26">
        <f t="shared" si="22"/>
        <v>0</v>
      </c>
      <c r="G758" s="26">
        <v>66548.08</v>
      </c>
      <c r="H758" s="27">
        <f>_xlfn.IFNA(VLOOKUP(A758,'McNeil 50% only'!$A$8:$D$233,4,FALSE),0)</f>
        <v>0</v>
      </c>
      <c r="I758" s="26">
        <f t="shared" si="23"/>
        <v>66548.08</v>
      </c>
      <c r="J758" s="8"/>
      <c r="K758" s="10"/>
    </row>
    <row r="759" spans="1:11" x14ac:dyDescent="0.2">
      <c r="A759" s="7" t="s">
        <v>1282</v>
      </c>
      <c r="B759" s="7" t="s">
        <v>1283</v>
      </c>
      <c r="D759" s="26"/>
      <c r="E759" s="26">
        <f>_xlfn.IFNA(VLOOKUP(A759,'McNeil 50% only'!$A$8:$D$233,3,FALSE),0)</f>
        <v>0</v>
      </c>
      <c r="F759" s="26">
        <f t="shared" si="22"/>
        <v>0</v>
      </c>
      <c r="G759" s="26">
        <v>303057.64</v>
      </c>
      <c r="H759" s="27">
        <f>_xlfn.IFNA(VLOOKUP(A759,'McNeil 50% only'!$A$8:$D$233,4,FALSE),0)</f>
        <v>0</v>
      </c>
      <c r="I759" s="26">
        <f t="shared" si="23"/>
        <v>303057.64</v>
      </c>
      <c r="J759" s="8"/>
      <c r="K759" s="10"/>
    </row>
    <row r="760" spans="1:11" x14ac:dyDescent="0.2">
      <c r="A760" s="7" t="s">
        <v>1284</v>
      </c>
      <c r="B760" s="7" t="s">
        <v>1285</v>
      </c>
      <c r="D760" s="26"/>
      <c r="E760" s="26">
        <f>_xlfn.IFNA(VLOOKUP(A760,'McNeil 50% only'!$A$8:$D$233,3,FALSE),0)</f>
        <v>0</v>
      </c>
      <c r="F760" s="26">
        <f t="shared" si="22"/>
        <v>0</v>
      </c>
      <c r="G760" s="26">
        <v>301.18</v>
      </c>
      <c r="H760" s="27">
        <f>_xlfn.IFNA(VLOOKUP(A760,'McNeil 50% only'!$A$8:$D$233,4,FALSE),0)</f>
        <v>0</v>
      </c>
      <c r="I760" s="26">
        <f t="shared" si="23"/>
        <v>301.18</v>
      </c>
      <c r="J760" s="8"/>
      <c r="K760" s="10"/>
    </row>
    <row r="761" spans="1:11" x14ac:dyDescent="0.2">
      <c r="A761" s="7" t="s">
        <v>1286</v>
      </c>
      <c r="B761" s="7" t="s">
        <v>1287</v>
      </c>
      <c r="D761" s="27">
        <v>333178</v>
      </c>
      <c r="E761" s="26">
        <f>_xlfn.IFNA(VLOOKUP(A761,'McNeil 50% only'!$A$8:$D$233,3,FALSE),0)</f>
        <v>0</v>
      </c>
      <c r="F761" s="26">
        <f t="shared" si="22"/>
        <v>333178</v>
      </c>
      <c r="G761" s="26"/>
      <c r="H761" s="27">
        <f>_xlfn.IFNA(VLOOKUP(A761,'McNeil 50% only'!$A$8:$D$233,4,FALSE),0)</f>
        <v>0</v>
      </c>
      <c r="I761" s="26">
        <f t="shared" si="23"/>
        <v>0</v>
      </c>
      <c r="K761" s="10"/>
    </row>
    <row r="762" spans="1:11" x14ac:dyDescent="0.2">
      <c r="A762" s="7" t="s">
        <v>1288</v>
      </c>
      <c r="B762" s="7" t="s">
        <v>1289</v>
      </c>
      <c r="D762" s="26"/>
      <c r="E762" s="26">
        <f>_xlfn.IFNA(VLOOKUP(A762,'McNeil 50% only'!$A$8:$D$233,3,FALSE),0)</f>
        <v>0</v>
      </c>
      <c r="F762" s="26">
        <f t="shared" si="22"/>
        <v>0</v>
      </c>
      <c r="G762" s="26">
        <v>3648.48</v>
      </c>
      <c r="H762" s="27">
        <f>_xlfn.IFNA(VLOOKUP(A762,'McNeil 50% only'!$A$8:$D$233,4,FALSE),0)</f>
        <v>0</v>
      </c>
      <c r="I762" s="26">
        <f t="shared" si="23"/>
        <v>3648.48</v>
      </c>
      <c r="J762" s="8"/>
      <c r="K762" s="10"/>
    </row>
    <row r="763" spans="1:11" x14ac:dyDescent="0.2">
      <c r="A763" s="7" t="s">
        <v>1290</v>
      </c>
      <c r="B763" s="7" t="s">
        <v>1291</v>
      </c>
      <c r="D763" s="26">
        <v>206098.68</v>
      </c>
      <c r="E763" s="26">
        <f>_xlfn.IFNA(VLOOKUP(A763,'McNeil 50% only'!$A$8:$D$233,3,FALSE),0)</f>
        <v>0</v>
      </c>
      <c r="F763" s="26">
        <f t="shared" si="22"/>
        <v>206098.68</v>
      </c>
      <c r="G763" s="26"/>
      <c r="H763" s="27">
        <f>_xlfn.IFNA(VLOOKUP(A763,'McNeil 50% only'!$A$8:$D$233,4,FALSE),0)</f>
        <v>0</v>
      </c>
      <c r="I763" s="26">
        <f t="shared" si="23"/>
        <v>0</v>
      </c>
      <c r="K763" s="10"/>
    </row>
    <row r="764" spans="1:11" x14ac:dyDescent="0.2">
      <c r="A764" s="7" t="s">
        <v>1292</v>
      </c>
      <c r="B764" s="7" t="s">
        <v>1077</v>
      </c>
      <c r="D764" s="26">
        <v>12436.53</v>
      </c>
      <c r="E764" s="26">
        <f>_xlfn.IFNA(VLOOKUP(A764,'McNeil 50% only'!$A$8:$D$233,3,FALSE),0)</f>
        <v>0</v>
      </c>
      <c r="F764" s="26">
        <f t="shared" si="22"/>
        <v>12436.53</v>
      </c>
      <c r="G764" s="26"/>
      <c r="H764" s="27">
        <f>_xlfn.IFNA(VLOOKUP(A764,'McNeil 50% only'!$A$8:$D$233,4,FALSE),0)</f>
        <v>0</v>
      </c>
      <c r="I764" s="26">
        <f t="shared" si="23"/>
        <v>0</v>
      </c>
      <c r="K764" s="10"/>
    </row>
    <row r="765" spans="1:11" x14ac:dyDescent="0.2">
      <c r="A765" s="7" t="s">
        <v>1293</v>
      </c>
      <c r="B765" s="7" t="s">
        <v>1211</v>
      </c>
      <c r="D765" s="26">
        <v>45900</v>
      </c>
      <c r="E765" s="26">
        <f>_xlfn.IFNA(VLOOKUP(A765,'McNeil 50% only'!$A$8:$D$233,3,FALSE),0)</f>
        <v>0</v>
      </c>
      <c r="F765" s="26">
        <f t="shared" si="22"/>
        <v>45900</v>
      </c>
      <c r="G765" s="26"/>
      <c r="H765" s="27">
        <f>_xlfn.IFNA(VLOOKUP(A765,'McNeil 50% only'!$A$8:$D$233,4,FALSE),0)</f>
        <v>0</v>
      </c>
      <c r="I765" s="26">
        <f t="shared" si="23"/>
        <v>0</v>
      </c>
      <c r="K765" s="10"/>
    </row>
    <row r="766" spans="1:11" x14ac:dyDescent="0.2">
      <c r="A766" s="7" t="s">
        <v>1294</v>
      </c>
      <c r="B766" s="7" t="s">
        <v>1226</v>
      </c>
      <c r="D766" s="26">
        <v>42759.05</v>
      </c>
      <c r="E766" s="26">
        <f>_xlfn.IFNA(VLOOKUP(A766,'McNeil 50% only'!$A$8:$D$233,3,FALSE),0)</f>
        <v>0</v>
      </c>
      <c r="F766" s="26">
        <f t="shared" si="22"/>
        <v>42759.05</v>
      </c>
      <c r="G766" s="26"/>
      <c r="H766" s="27">
        <f>_xlfn.IFNA(VLOOKUP(A766,'McNeil 50% only'!$A$8:$D$233,4,FALSE),0)</f>
        <v>0</v>
      </c>
      <c r="I766" s="26">
        <f t="shared" si="23"/>
        <v>0</v>
      </c>
      <c r="K766" s="10"/>
    </row>
    <row r="767" spans="1:11" x14ac:dyDescent="0.2">
      <c r="A767" s="7" t="s">
        <v>1295</v>
      </c>
      <c r="B767" s="7" t="s">
        <v>1296</v>
      </c>
      <c r="D767" s="26">
        <v>140</v>
      </c>
      <c r="E767" s="26">
        <f>_xlfn.IFNA(VLOOKUP(A767,'McNeil 50% only'!$A$8:$D$233,3,FALSE),0)</f>
        <v>0</v>
      </c>
      <c r="F767" s="26">
        <f t="shared" si="22"/>
        <v>140</v>
      </c>
      <c r="G767" s="26"/>
      <c r="H767" s="27">
        <f>_xlfn.IFNA(VLOOKUP(A767,'McNeil 50% only'!$A$8:$D$233,4,FALSE),0)</f>
        <v>0</v>
      </c>
      <c r="I767" s="26">
        <f t="shared" si="23"/>
        <v>0</v>
      </c>
      <c r="K767" s="10"/>
    </row>
    <row r="768" spans="1:11" x14ac:dyDescent="0.2">
      <c r="A768" s="7" t="s">
        <v>1297</v>
      </c>
      <c r="B768" s="7" t="s">
        <v>1077</v>
      </c>
      <c r="D768" s="26">
        <v>465046.73</v>
      </c>
      <c r="E768" s="26">
        <f>_xlfn.IFNA(VLOOKUP(A768,'McNeil 50% only'!$A$8:$D$233,3,FALSE),0)</f>
        <v>12398.34</v>
      </c>
      <c r="F768" s="26">
        <f t="shared" si="22"/>
        <v>477445.07</v>
      </c>
      <c r="G768" s="26"/>
      <c r="H768" s="27">
        <f>_xlfn.IFNA(VLOOKUP(A768,'McNeil 50% only'!$A$8:$D$233,4,FALSE),0)</f>
        <v>0</v>
      </c>
      <c r="I768" s="26">
        <f t="shared" si="23"/>
        <v>0</v>
      </c>
      <c r="K768" s="10"/>
    </row>
    <row r="769" spans="1:11" x14ac:dyDescent="0.2">
      <c r="A769" s="7" t="s">
        <v>1298</v>
      </c>
      <c r="B769" s="7" t="s">
        <v>1079</v>
      </c>
      <c r="D769" s="26">
        <v>32.25</v>
      </c>
      <c r="E769" s="26">
        <f>_xlfn.IFNA(VLOOKUP(A769,'McNeil 50% only'!$A$8:$D$233,3,FALSE),0)</f>
        <v>0</v>
      </c>
      <c r="F769" s="26">
        <f t="shared" si="22"/>
        <v>32.25</v>
      </c>
      <c r="G769" s="26"/>
      <c r="H769" s="27">
        <f>_xlfn.IFNA(VLOOKUP(A769,'McNeil 50% only'!$A$8:$D$233,4,FALSE),0)</f>
        <v>0</v>
      </c>
      <c r="I769" s="26">
        <f t="shared" si="23"/>
        <v>0</v>
      </c>
      <c r="K769" s="10"/>
    </row>
    <row r="770" spans="1:11" x14ac:dyDescent="0.2">
      <c r="A770" s="7" t="s">
        <v>1299</v>
      </c>
      <c r="B770" s="7" t="s">
        <v>1083</v>
      </c>
      <c r="D770" s="26">
        <v>9096.25</v>
      </c>
      <c r="E770" s="26">
        <f>_xlfn.IFNA(VLOOKUP(A770,'McNeil 50% only'!$A$8:$D$233,3,FALSE),0)</f>
        <v>0</v>
      </c>
      <c r="F770" s="26">
        <f t="shared" si="22"/>
        <v>9096.25</v>
      </c>
      <c r="G770" s="26"/>
      <c r="H770" s="27">
        <f>_xlfn.IFNA(VLOOKUP(A770,'McNeil 50% only'!$A$8:$D$233,4,FALSE),0)</f>
        <v>0</v>
      </c>
      <c r="I770" s="26">
        <f t="shared" si="23"/>
        <v>0</v>
      </c>
      <c r="K770" s="10"/>
    </row>
    <row r="771" spans="1:11" x14ac:dyDescent="0.2">
      <c r="A771" s="7" t="s">
        <v>1300</v>
      </c>
      <c r="B771" s="7" t="s">
        <v>1087</v>
      </c>
      <c r="D771" s="26">
        <v>1245.31</v>
      </c>
      <c r="E771" s="26">
        <f>_xlfn.IFNA(VLOOKUP(A771,'McNeil 50% only'!$A$8:$D$233,3,FALSE),0)</f>
        <v>5.27</v>
      </c>
      <c r="F771" s="26">
        <f t="shared" si="22"/>
        <v>1250.58</v>
      </c>
      <c r="G771" s="26"/>
      <c r="H771" s="27">
        <f>_xlfn.IFNA(VLOOKUP(A771,'McNeil 50% only'!$A$8:$D$233,4,FALSE),0)</f>
        <v>0</v>
      </c>
      <c r="I771" s="26">
        <f t="shared" si="23"/>
        <v>0</v>
      </c>
      <c r="K771" s="10"/>
    </row>
    <row r="772" spans="1:11" x14ac:dyDescent="0.2">
      <c r="A772" s="7" t="s">
        <v>1301</v>
      </c>
      <c r="B772" s="7" t="s">
        <v>1148</v>
      </c>
      <c r="D772" s="26">
        <v>6020.74</v>
      </c>
      <c r="E772" s="26">
        <f>_xlfn.IFNA(VLOOKUP(A772,'McNeil 50% only'!$A$8:$D$233,3,FALSE),0)</f>
        <v>0</v>
      </c>
      <c r="F772" s="26">
        <f t="shared" si="22"/>
        <v>6020.74</v>
      </c>
      <c r="G772" s="26"/>
      <c r="H772" s="27">
        <f>_xlfn.IFNA(VLOOKUP(A772,'McNeil 50% only'!$A$8:$D$233,4,FALSE),0)</f>
        <v>0</v>
      </c>
      <c r="I772" s="26">
        <f t="shared" si="23"/>
        <v>0</v>
      </c>
      <c r="K772" s="10"/>
    </row>
    <row r="773" spans="1:11" x14ac:dyDescent="0.2">
      <c r="A773" s="7" t="s">
        <v>1302</v>
      </c>
      <c r="B773" s="7" t="s">
        <v>1091</v>
      </c>
      <c r="D773" s="26">
        <v>486.1</v>
      </c>
      <c r="E773" s="26">
        <f>_xlfn.IFNA(VLOOKUP(A773,'McNeil 50% only'!$A$8:$D$233,3,FALSE),0)</f>
        <v>0</v>
      </c>
      <c r="F773" s="26">
        <f t="shared" si="22"/>
        <v>486.1</v>
      </c>
      <c r="G773" s="26"/>
      <c r="H773" s="27">
        <f>_xlfn.IFNA(VLOOKUP(A773,'McNeil 50% only'!$A$8:$D$233,4,FALSE),0)</f>
        <v>0</v>
      </c>
      <c r="I773" s="26">
        <f t="shared" si="23"/>
        <v>0</v>
      </c>
      <c r="K773" s="10"/>
    </row>
    <row r="774" spans="1:11" x14ac:dyDescent="0.2">
      <c r="A774" s="7" t="s">
        <v>1303</v>
      </c>
      <c r="B774" s="7" t="s">
        <v>1202</v>
      </c>
      <c r="D774" s="26">
        <v>33.74</v>
      </c>
      <c r="E774" s="26">
        <f>_xlfn.IFNA(VLOOKUP(A774,'McNeil 50% only'!$A$8:$D$233,3,FALSE),0)</f>
        <v>0</v>
      </c>
      <c r="F774" s="26">
        <f t="shared" si="22"/>
        <v>33.74</v>
      </c>
      <c r="G774" s="26"/>
      <c r="H774" s="27">
        <f>_xlfn.IFNA(VLOOKUP(A774,'McNeil 50% only'!$A$8:$D$233,4,FALSE),0)</f>
        <v>0</v>
      </c>
      <c r="I774" s="26">
        <f t="shared" si="23"/>
        <v>0</v>
      </c>
      <c r="K774" s="10"/>
    </row>
    <row r="775" spans="1:11" x14ac:dyDescent="0.2">
      <c r="A775" s="7" t="s">
        <v>1304</v>
      </c>
      <c r="B775" s="7" t="s">
        <v>1093</v>
      </c>
      <c r="D775" s="26">
        <v>1870</v>
      </c>
      <c r="E775" s="26">
        <f>_xlfn.IFNA(VLOOKUP(A775,'McNeil 50% only'!$A$8:$D$233,3,FALSE),0)</f>
        <v>0</v>
      </c>
      <c r="F775" s="26">
        <f t="shared" si="22"/>
        <v>1870</v>
      </c>
      <c r="G775" s="26"/>
      <c r="H775" s="27">
        <f>_xlfn.IFNA(VLOOKUP(A775,'McNeil 50% only'!$A$8:$D$233,4,FALSE),0)</f>
        <v>0</v>
      </c>
      <c r="I775" s="26">
        <f t="shared" si="23"/>
        <v>0</v>
      </c>
      <c r="K775" s="10"/>
    </row>
    <row r="776" spans="1:11" x14ac:dyDescent="0.2">
      <c r="A776" s="7" t="s">
        <v>1305</v>
      </c>
      <c r="B776" s="7" t="s">
        <v>1110</v>
      </c>
      <c r="D776" s="26">
        <v>533.5</v>
      </c>
      <c r="E776" s="26">
        <f>_xlfn.IFNA(VLOOKUP(A776,'McNeil 50% only'!$A$8:$D$233,3,FALSE),0)</f>
        <v>0</v>
      </c>
      <c r="F776" s="26">
        <f t="shared" si="22"/>
        <v>533.5</v>
      </c>
      <c r="G776" s="26"/>
      <c r="H776" s="27">
        <f>_xlfn.IFNA(VLOOKUP(A776,'McNeil 50% only'!$A$8:$D$233,4,FALSE),0)</f>
        <v>0</v>
      </c>
      <c r="I776" s="26">
        <f t="shared" si="23"/>
        <v>0</v>
      </c>
      <c r="K776" s="10"/>
    </row>
    <row r="777" spans="1:11" x14ac:dyDescent="0.2">
      <c r="A777" s="7" t="s">
        <v>1306</v>
      </c>
      <c r="B777" s="7" t="s">
        <v>1112</v>
      </c>
      <c r="D777" s="26">
        <v>240</v>
      </c>
      <c r="E777" s="26">
        <f>_xlfn.IFNA(VLOOKUP(A777,'McNeil 50% only'!$A$8:$D$233,3,FALSE),0)</f>
        <v>0</v>
      </c>
      <c r="F777" s="26">
        <f t="shared" ref="F777:F840" si="24">+D777+E777</f>
        <v>240</v>
      </c>
      <c r="G777" s="26"/>
      <c r="H777" s="27">
        <f>_xlfn.IFNA(VLOOKUP(A777,'McNeil 50% only'!$A$8:$D$233,4,FALSE),0)</f>
        <v>0</v>
      </c>
      <c r="I777" s="26">
        <f t="shared" ref="I777:I840" si="25">+G777+H777</f>
        <v>0</v>
      </c>
      <c r="K777" s="10"/>
    </row>
    <row r="778" spans="1:11" x14ac:dyDescent="0.2">
      <c r="A778" s="7" t="s">
        <v>1307</v>
      </c>
      <c r="B778" s="7" t="s">
        <v>1077</v>
      </c>
      <c r="D778" s="26">
        <v>4394.78</v>
      </c>
      <c r="E778" s="26">
        <f>_xlfn.IFNA(VLOOKUP(A778,'McNeil 50% only'!$A$8:$D$233,3,FALSE),0)</f>
        <v>0</v>
      </c>
      <c r="F778" s="26">
        <f t="shared" si="24"/>
        <v>4394.78</v>
      </c>
      <c r="G778" s="26"/>
      <c r="H778" s="27">
        <f>_xlfn.IFNA(VLOOKUP(A778,'McNeil 50% only'!$A$8:$D$233,4,FALSE),0)</f>
        <v>0</v>
      </c>
      <c r="I778" s="26">
        <f t="shared" si="25"/>
        <v>0</v>
      </c>
      <c r="K778" s="10"/>
    </row>
    <row r="779" spans="1:11" x14ac:dyDescent="0.2">
      <c r="A779" s="7" t="s">
        <v>1308</v>
      </c>
      <c r="B779" s="7" t="s">
        <v>1077</v>
      </c>
      <c r="D779" s="26">
        <v>134201.64000000001</v>
      </c>
      <c r="E779" s="26">
        <f>_xlfn.IFNA(VLOOKUP(A779,'McNeil 50% only'!$A$8:$D$233,3,FALSE),0)</f>
        <v>959691.85</v>
      </c>
      <c r="F779" s="26">
        <f t="shared" si="24"/>
        <v>1093893.49</v>
      </c>
      <c r="G779" s="26"/>
      <c r="H779" s="27">
        <f>_xlfn.IFNA(VLOOKUP(A779,'McNeil 50% only'!$A$8:$D$233,4,FALSE),0)</f>
        <v>0</v>
      </c>
      <c r="I779" s="26">
        <f t="shared" si="25"/>
        <v>0</v>
      </c>
      <c r="K779" s="10"/>
    </row>
    <row r="780" spans="1:11" x14ac:dyDescent="0.2">
      <c r="A780" s="7" t="s">
        <v>1309</v>
      </c>
      <c r="B780" s="7" t="s">
        <v>1079</v>
      </c>
      <c r="D780" s="26">
        <v>25569.26</v>
      </c>
      <c r="E780" s="26">
        <f>_xlfn.IFNA(VLOOKUP(A780,'McNeil 50% only'!$A$8:$D$233,3,FALSE),0)</f>
        <v>235698.58</v>
      </c>
      <c r="F780" s="26">
        <f t="shared" si="24"/>
        <v>261267.84</v>
      </c>
      <c r="G780" s="26"/>
      <c r="H780" s="27">
        <f>_xlfn.IFNA(VLOOKUP(A780,'McNeil 50% only'!$A$8:$D$233,4,FALSE),0)</f>
        <v>0</v>
      </c>
      <c r="I780" s="26">
        <f t="shared" si="25"/>
        <v>0</v>
      </c>
      <c r="K780" s="10"/>
    </row>
    <row r="781" spans="1:11" x14ac:dyDescent="0.2">
      <c r="A781" s="19" t="s">
        <v>1653</v>
      </c>
      <c r="B781" s="19" t="s">
        <v>1654</v>
      </c>
      <c r="D781" s="26"/>
      <c r="E781" s="26">
        <f>_xlfn.IFNA(VLOOKUP(A781,'McNeil 50% only'!$A$8:$D$233,3,FALSE),0)</f>
        <v>298228</v>
      </c>
      <c r="F781" s="26">
        <f t="shared" si="24"/>
        <v>298228</v>
      </c>
      <c r="G781" s="26"/>
      <c r="H781" s="27">
        <f>_xlfn.IFNA(VLOOKUP(A781,'McNeil 50% only'!$A$8:$D$233,4,FALSE),0)</f>
        <v>0</v>
      </c>
      <c r="I781" s="26">
        <f t="shared" si="25"/>
        <v>0</v>
      </c>
      <c r="K781" s="10"/>
    </row>
    <row r="782" spans="1:11" x14ac:dyDescent="0.2">
      <c r="A782" s="19" t="s">
        <v>1655</v>
      </c>
      <c r="B782" s="19" t="s">
        <v>1656</v>
      </c>
      <c r="D782" s="26"/>
      <c r="E782" s="26">
        <f>_xlfn.IFNA(VLOOKUP(A782,'McNeil 50% only'!$A$8:$D$233,3,FALSE),0)</f>
        <v>11070</v>
      </c>
      <c r="F782" s="26">
        <f t="shared" si="24"/>
        <v>11070</v>
      </c>
      <c r="G782" s="26"/>
      <c r="H782" s="27">
        <f>_xlfn.IFNA(VLOOKUP(A782,'McNeil 50% only'!$A$8:$D$233,4,FALSE),0)</f>
        <v>0</v>
      </c>
      <c r="I782" s="26">
        <f t="shared" si="25"/>
        <v>0</v>
      </c>
      <c r="K782" s="10"/>
    </row>
    <row r="783" spans="1:11" x14ac:dyDescent="0.2">
      <c r="A783" s="19" t="s">
        <v>1657</v>
      </c>
      <c r="B783" s="19" t="s">
        <v>1616</v>
      </c>
      <c r="D783" s="26"/>
      <c r="E783" s="26">
        <f>_xlfn.IFNA(VLOOKUP(A783,'McNeil 50% only'!$A$8:$D$233,3,FALSE),0)</f>
        <v>283546.26</v>
      </c>
      <c r="F783" s="26">
        <f t="shared" si="24"/>
        <v>283546.26</v>
      </c>
      <c r="G783" s="26"/>
      <c r="H783" s="27">
        <f>_xlfn.IFNA(VLOOKUP(A783,'McNeil 50% only'!$A$8:$D$233,4,FALSE),0)</f>
        <v>0</v>
      </c>
      <c r="I783" s="26">
        <f t="shared" si="25"/>
        <v>0</v>
      </c>
      <c r="K783" s="10"/>
    </row>
    <row r="784" spans="1:11" x14ac:dyDescent="0.2">
      <c r="A784" s="19" t="s">
        <v>1658</v>
      </c>
      <c r="B784" s="19" t="s">
        <v>1618</v>
      </c>
      <c r="D784" s="26"/>
      <c r="E784" s="26">
        <f>_xlfn.IFNA(VLOOKUP(A784,'McNeil 50% only'!$A$8:$D$233,3,FALSE),0)</f>
        <v>20274.29</v>
      </c>
      <c r="F784" s="26">
        <f t="shared" si="24"/>
        <v>20274.29</v>
      </c>
      <c r="G784" s="26"/>
      <c r="H784" s="27">
        <f>_xlfn.IFNA(VLOOKUP(A784,'McNeil 50% only'!$A$8:$D$233,4,FALSE),0)</f>
        <v>0</v>
      </c>
      <c r="I784" s="26">
        <f t="shared" si="25"/>
        <v>0</v>
      </c>
      <c r="K784" s="10"/>
    </row>
    <row r="785" spans="1:11" x14ac:dyDescent="0.2">
      <c r="A785" s="19" t="s">
        <v>1659</v>
      </c>
      <c r="B785" s="19" t="s">
        <v>1620</v>
      </c>
      <c r="D785" s="26"/>
      <c r="E785" s="26">
        <f>_xlfn.IFNA(VLOOKUP(A785,'McNeil 50% only'!$A$8:$D$233,3,FALSE),0)</f>
        <v>1317.05</v>
      </c>
      <c r="F785" s="26">
        <f t="shared" si="24"/>
        <v>1317.05</v>
      </c>
      <c r="G785" s="26"/>
      <c r="H785" s="27">
        <f>_xlfn.IFNA(VLOOKUP(A785,'McNeil 50% only'!$A$8:$D$233,4,FALSE),0)</f>
        <v>0</v>
      </c>
      <c r="I785" s="26">
        <f t="shared" si="25"/>
        <v>0</v>
      </c>
      <c r="K785" s="10"/>
    </row>
    <row r="786" spans="1:11" x14ac:dyDescent="0.2">
      <c r="A786" s="19" t="s">
        <v>1660</v>
      </c>
      <c r="B786" s="19" t="s">
        <v>1622</v>
      </c>
      <c r="D786" s="26"/>
      <c r="E786" s="26">
        <f>_xlfn.IFNA(VLOOKUP(A786,'McNeil 50% only'!$A$8:$D$233,3,FALSE),0)</f>
        <v>401683.65</v>
      </c>
      <c r="F786" s="26">
        <f t="shared" si="24"/>
        <v>401683.65</v>
      </c>
      <c r="G786" s="26"/>
      <c r="H786" s="27">
        <f>_xlfn.IFNA(VLOOKUP(A786,'McNeil 50% only'!$A$8:$D$233,4,FALSE),0)</f>
        <v>0</v>
      </c>
      <c r="I786" s="26">
        <f t="shared" si="25"/>
        <v>0</v>
      </c>
      <c r="K786" s="10"/>
    </row>
    <row r="787" spans="1:11" x14ac:dyDescent="0.2">
      <c r="A787" s="19" t="s">
        <v>1661</v>
      </c>
      <c r="B787" s="19" t="s">
        <v>1624</v>
      </c>
      <c r="D787" s="26"/>
      <c r="E787" s="26">
        <f>_xlfn.IFNA(VLOOKUP(A787,'McNeil 50% only'!$A$8:$D$233,3,FALSE),0)</f>
        <v>450.41</v>
      </c>
      <c r="F787" s="26">
        <f t="shared" si="24"/>
        <v>450.41</v>
      </c>
      <c r="G787" s="26"/>
      <c r="H787" s="27">
        <f>_xlfn.IFNA(VLOOKUP(A787,'McNeil 50% only'!$A$8:$D$233,4,FALSE),0)</f>
        <v>0</v>
      </c>
      <c r="I787" s="26">
        <f t="shared" si="25"/>
        <v>0</v>
      </c>
      <c r="K787" s="10"/>
    </row>
    <row r="788" spans="1:11" x14ac:dyDescent="0.2">
      <c r="A788" s="19" t="s">
        <v>1662</v>
      </c>
      <c r="B788" s="19" t="s">
        <v>1663</v>
      </c>
      <c r="D788" s="26"/>
      <c r="E788" s="26">
        <f>_xlfn.IFNA(VLOOKUP(A788,'McNeil 50% only'!$A$8:$D$233,3,FALSE),0)</f>
        <v>2682.88</v>
      </c>
      <c r="F788" s="26">
        <f t="shared" si="24"/>
        <v>2682.88</v>
      </c>
      <c r="G788" s="26"/>
      <c r="H788" s="27">
        <f>_xlfn.IFNA(VLOOKUP(A788,'McNeil 50% only'!$A$8:$D$233,4,FALSE),0)</f>
        <v>0</v>
      </c>
      <c r="I788" s="26">
        <f t="shared" si="25"/>
        <v>0</v>
      </c>
      <c r="K788" s="10"/>
    </row>
    <row r="789" spans="1:11" x14ac:dyDescent="0.2">
      <c r="A789" s="19" t="s">
        <v>1664</v>
      </c>
      <c r="B789" s="19" t="s">
        <v>1611</v>
      </c>
      <c r="D789" s="26"/>
      <c r="E789" s="26">
        <f>_xlfn.IFNA(VLOOKUP(A789,'McNeil 50% only'!$A$8:$D$233,3,FALSE),0)</f>
        <v>296.94</v>
      </c>
      <c r="F789" s="26">
        <f t="shared" si="24"/>
        <v>296.94</v>
      </c>
      <c r="G789" s="26"/>
      <c r="H789" s="27">
        <f>_xlfn.IFNA(VLOOKUP(A789,'McNeil 50% only'!$A$8:$D$233,4,FALSE),0)</f>
        <v>0</v>
      </c>
      <c r="I789" s="26">
        <f t="shared" si="25"/>
        <v>0</v>
      </c>
      <c r="K789" s="10"/>
    </row>
    <row r="790" spans="1:11" x14ac:dyDescent="0.2">
      <c r="A790" s="19" t="s">
        <v>1665</v>
      </c>
      <c r="B790" s="19" t="s">
        <v>1629</v>
      </c>
      <c r="D790" s="26"/>
      <c r="E790" s="26">
        <f>_xlfn.IFNA(VLOOKUP(A790,'McNeil 50% only'!$A$8:$D$233,3,FALSE),0)</f>
        <v>14798.67</v>
      </c>
      <c r="F790" s="26">
        <f t="shared" si="24"/>
        <v>14798.67</v>
      </c>
      <c r="G790" s="26"/>
      <c r="H790" s="27">
        <f>_xlfn.IFNA(VLOOKUP(A790,'McNeil 50% only'!$A$8:$D$233,4,FALSE),0)</f>
        <v>0</v>
      </c>
      <c r="I790" s="26">
        <f t="shared" si="25"/>
        <v>0</v>
      </c>
      <c r="K790" s="10"/>
    </row>
    <row r="791" spans="1:11" x14ac:dyDescent="0.2">
      <c r="A791" s="19" t="s">
        <v>1666</v>
      </c>
      <c r="B791" s="19" t="s">
        <v>1612</v>
      </c>
      <c r="D791" s="26"/>
      <c r="E791" s="26">
        <f>_xlfn.IFNA(VLOOKUP(A791,'McNeil 50% only'!$A$8:$D$233,3,FALSE),0)</f>
        <v>28700.45</v>
      </c>
      <c r="F791" s="26">
        <f t="shared" si="24"/>
        <v>28700.45</v>
      </c>
      <c r="G791" s="26"/>
      <c r="H791" s="27">
        <f>_xlfn.IFNA(VLOOKUP(A791,'McNeil 50% only'!$A$8:$D$233,4,FALSE),0)</f>
        <v>0</v>
      </c>
      <c r="I791" s="26">
        <f t="shared" si="25"/>
        <v>0</v>
      </c>
      <c r="K791" s="10"/>
    </row>
    <row r="792" spans="1:11" x14ac:dyDescent="0.2">
      <c r="A792" s="19" t="s">
        <v>1667</v>
      </c>
      <c r="B792" s="19" t="s">
        <v>1632</v>
      </c>
      <c r="D792" s="26"/>
      <c r="E792" s="26">
        <f>_xlfn.IFNA(VLOOKUP(A792,'McNeil 50% only'!$A$8:$D$233,3,FALSE),0)</f>
        <v>342.5</v>
      </c>
      <c r="F792" s="26">
        <f t="shared" si="24"/>
        <v>342.5</v>
      </c>
      <c r="G792" s="26"/>
      <c r="H792" s="27">
        <f>_xlfn.IFNA(VLOOKUP(A792,'McNeil 50% only'!$A$8:$D$233,4,FALSE),0)</f>
        <v>0</v>
      </c>
      <c r="I792" s="26">
        <f t="shared" si="25"/>
        <v>0</v>
      </c>
      <c r="K792" s="10"/>
    </row>
    <row r="793" spans="1:11" x14ac:dyDescent="0.2">
      <c r="A793" s="19" t="s">
        <v>1668</v>
      </c>
      <c r="B793" s="19" t="s">
        <v>1669</v>
      </c>
      <c r="D793" s="26"/>
      <c r="E793" s="26">
        <f>_xlfn.IFNA(VLOOKUP(A793,'McNeil 50% only'!$A$8:$D$233,3,FALSE),0)</f>
        <v>12806.03</v>
      </c>
      <c r="F793" s="26">
        <f t="shared" si="24"/>
        <v>12806.03</v>
      </c>
      <c r="G793" s="26"/>
      <c r="H793" s="27">
        <f>_xlfn.IFNA(VLOOKUP(A793,'McNeil 50% only'!$A$8:$D$233,4,FALSE),0)</f>
        <v>0</v>
      </c>
      <c r="I793" s="26">
        <f t="shared" si="25"/>
        <v>0</v>
      </c>
      <c r="K793" s="10"/>
    </row>
    <row r="794" spans="1:11" x14ac:dyDescent="0.2">
      <c r="A794" s="19" t="s">
        <v>1670</v>
      </c>
      <c r="B794" s="19" t="s">
        <v>1634</v>
      </c>
      <c r="D794" s="26"/>
      <c r="E794" s="26">
        <f>_xlfn.IFNA(VLOOKUP(A794,'McNeil 50% only'!$A$8:$D$233,3,FALSE),0)</f>
        <v>176024.17</v>
      </c>
      <c r="F794" s="26">
        <f t="shared" si="24"/>
        <v>176024.17</v>
      </c>
      <c r="G794" s="26"/>
      <c r="H794" s="27">
        <f>_xlfn.IFNA(VLOOKUP(A794,'McNeil 50% only'!$A$8:$D$233,4,FALSE),0)</f>
        <v>0</v>
      </c>
      <c r="I794" s="26">
        <f t="shared" si="25"/>
        <v>0</v>
      </c>
      <c r="K794" s="10"/>
    </row>
    <row r="795" spans="1:11" x14ac:dyDescent="0.2">
      <c r="A795" s="19" t="s">
        <v>1671</v>
      </c>
      <c r="B795" s="19" t="s">
        <v>1672</v>
      </c>
      <c r="D795" s="26"/>
      <c r="E795" s="26">
        <f>_xlfn.IFNA(VLOOKUP(A795,'McNeil 50% only'!$A$8:$D$233,3,FALSE),0)</f>
        <v>6608317.0800000001</v>
      </c>
      <c r="F795" s="26">
        <f t="shared" si="24"/>
        <v>6608317.0800000001</v>
      </c>
      <c r="G795" s="26"/>
      <c r="H795" s="27">
        <f>_xlfn.IFNA(VLOOKUP(A795,'McNeil 50% only'!$A$8:$D$233,4,FALSE),0)</f>
        <v>0</v>
      </c>
      <c r="I795" s="26">
        <f t="shared" si="25"/>
        <v>0</v>
      </c>
      <c r="K795" s="10"/>
    </row>
    <row r="796" spans="1:11" x14ac:dyDescent="0.2">
      <c r="A796" s="19" t="s">
        <v>1673</v>
      </c>
      <c r="B796" s="19" t="s">
        <v>1674</v>
      </c>
      <c r="D796" s="26"/>
      <c r="E796" s="26">
        <f>_xlfn.IFNA(VLOOKUP(A796,'McNeil 50% only'!$A$8:$D$233,3,FALSE),0)</f>
        <v>38924.26</v>
      </c>
      <c r="F796" s="26">
        <f t="shared" si="24"/>
        <v>38924.26</v>
      </c>
      <c r="G796" s="26"/>
      <c r="H796" s="27">
        <f>_xlfn.IFNA(VLOOKUP(A796,'McNeil 50% only'!$A$8:$D$233,4,FALSE),0)</f>
        <v>0</v>
      </c>
      <c r="I796" s="26">
        <f t="shared" si="25"/>
        <v>0</v>
      </c>
      <c r="K796" s="10"/>
    </row>
    <row r="797" spans="1:11" x14ac:dyDescent="0.2">
      <c r="A797" s="19" t="s">
        <v>1675</v>
      </c>
      <c r="B797" s="19" t="s">
        <v>1607</v>
      </c>
      <c r="D797" s="26"/>
      <c r="E797" s="26">
        <f>_xlfn.IFNA(VLOOKUP(A797,'McNeil 50% only'!$A$8:$D$233,3,FALSE),0)</f>
        <v>131258.92000000001</v>
      </c>
      <c r="F797" s="26">
        <f t="shared" si="24"/>
        <v>131258.92000000001</v>
      </c>
      <c r="G797" s="26"/>
      <c r="H797" s="27">
        <f>_xlfn.IFNA(VLOOKUP(A797,'McNeil 50% only'!$A$8:$D$233,4,FALSE),0)</f>
        <v>0</v>
      </c>
      <c r="I797" s="26">
        <f t="shared" si="25"/>
        <v>0</v>
      </c>
      <c r="K797" s="10"/>
    </row>
    <row r="798" spans="1:11" x14ac:dyDescent="0.2">
      <c r="A798" s="19" t="s">
        <v>1676</v>
      </c>
      <c r="B798" s="19" t="s">
        <v>1608</v>
      </c>
      <c r="D798" s="26"/>
      <c r="E798" s="26">
        <f>_xlfn.IFNA(VLOOKUP(A798,'McNeil 50% only'!$A$8:$D$233,3,FALSE),0)</f>
        <v>53335.55</v>
      </c>
      <c r="F798" s="26">
        <f t="shared" si="24"/>
        <v>53335.55</v>
      </c>
      <c r="G798" s="26"/>
      <c r="H798" s="27">
        <f>_xlfn.IFNA(VLOOKUP(A798,'McNeil 50% only'!$A$8:$D$233,4,FALSE),0)</f>
        <v>0</v>
      </c>
      <c r="I798" s="26">
        <f t="shared" si="25"/>
        <v>0</v>
      </c>
      <c r="K798" s="10"/>
    </row>
    <row r="799" spans="1:11" x14ac:dyDescent="0.2">
      <c r="A799" s="7" t="s">
        <v>1310</v>
      </c>
      <c r="B799" s="7" t="s">
        <v>1077</v>
      </c>
      <c r="D799" s="26">
        <v>27916.639999999999</v>
      </c>
      <c r="E799" s="26">
        <f>_xlfn.IFNA(VLOOKUP(A799,'McNeil 50% only'!$A$8:$D$233,3,FALSE),0)</f>
        <v>48320.02</v>
      </c>
      <c r="F799" s="26">
        <f t="shared" si="24"/>
        <v>76236.66</v>
      </c>
      <c r="G799" s="26"/>
      <c r="H799" s="27">
        <f>_xlfn.IFNA(VLOOKUP(A799,'McNeil 50% only'!$A$8:$D$233,4,FALSE),0)</f>
        <v>0</v>
      </c>
      <c r="I799" s="26">
        <f t="shared" si="25"/>
        <v>0</v>
      </c>
      <c r="K799" s="10"/>
    </row>
    <row r="800" spans="1:11" x14ac:dyDescent="0.2">
      <c r="A800" s="7" t="s">
        <v>1311</v>
      </c>
      <c r="B800" s="7" t="s">
        <v>1079</v>
      </c>
      <c r="D800" s="26">
        <v>2176.0500000000002</v>
      </c>
      <c r="E800" s="26">
        <f>_xlfn.IFNA(VLOOKUP(A800,'McNeil 50% only'!$A$8:$D$233,3,FALSE),0)</f>
        <v>9440.48</v>
      </c>
      <c r="F800" s="26">
        <f t="shared" si="24"/>
        <v>11616.529999999999</v>
      </c>
      <c r="G800" s="26"/>
      <c r="H800" s="27">
        <f>_xlfn.IFNA(VLOOKUP(A800,'McNeil 50% only'!$A$8:$D$233,4,FALSE),0)</f>
        <v>0</v>
      </c>
      <c r="I800" s="26">
        <f t="shared" si="25"/>
        <v>0</v>
      </c>
      <c r="K800" s="10"/>
    </row>
    <row r="801" spans="1:11" x14ac:dyDescent="0.2">
      <c r="A801" s="19" t="s">
        <v>1677</v>
      </c>
      <c r="B801" s="19" t="s">
        <v>1678</v>
      </c>
      <c r="D801" s="26"/>
      <c r="E801" s="26">
        <f>_xlfn.IFNA(VLOOKUP(A801,'McNeil 50% only'!$A$8:$D$233,3,FALSE),0)</f>
        <v>458749.45</v>
      </c>
      <c r="F801" s="26">
        <f t="shared" si="24"/>
        <v>458749.45</v>
      </c>
      <c r="G801" s="26"/>
      <c r="H801" s="27">
        <f>_xlfn.IFNA(VLOOKUP(A801,'McNeil 50% only'!$A$8:$D$233,4,FALSE),0)</f>
        <v>0</v>
      </c>
      <c r="I801" s="26">
        <f t="shared" si="25"/>
        <v>0</v>
      </c>
      <c r="K801" s="10"/>
    </row>
    <row r="802" spans="1:11" x14ac:dyDescent="0.2">
      <c r="A802" s="19" t="s">
        <v>1679</v>
      </c>
      <c r="B802" s="19" t="s">
        <v>1213</v>
      </c>
      <c r="D802" s="26"/>
      <c r="E802" s="26">
        <f>_xlfn.IFNA(VLOOKUP(A802,'McNeil 50% only'!$A$8:$D$233,3,FALSE),0)</f>
        <v>32884.559999999998</v>
      </c>
      <c r="F802" s="26">
        <f t="shared" si="24"/>
        <v>32884.559999999998</v>
      </c>
      <c r="G802" s="26"/>
      <c r="H802" s="27">
        <f>_xlfn.IFNA(VLOOKUP(A802,'McNeil 50% only'!$A$8:$D$233,4,FALSE),0)</f>
        <v>0</v>
      </c>
      <c r="I802" s="26">
        <f t="shared" si="25"/>
        <v>0</v>
      </c>
      <c r="K802" s="10"/>
    </row>
    <row r="803" spans="1:11" x14ac:dyDescent="0.2">
      <c r="A803" s="19" t="s">
        <v>1680</v>
      </c>
      <c r="B803" s="19" t="s">
        <v>1226</v>
      </c>
      <c r="D803" s="26"/>
      <c r="E803" s="26">
        <f>_xlfn.IFNA(VLOOKUP(A803,'McNeil 50% only'!$A$8:$D$233,3,FALSE),0)</f>
        <v>239114.71</v>
      </c>
      <c r="F803" s="26">
        <f t="shared" si="24"/>
        <v>239114.71</v>
      </c>
      <c r="G803" s="26"/>
      <c r="H803" s="27">
        <f>_xlfn.IFNA(VLOOKUP(A803,'McNeil 50% only'!$A$8:$D$233,4,FALSE),0)</f>
        <v>0</v>
      </c>
      <c r="I803" s="26">
        <f t="shared" si="25"/>
        <v>0</v>
      </c>
      <c r="K803" s="10"/>
    </row>
    <row r="804" spans="1:11" x14ac:dyDescent="0.2">
      <c r="A804" s="19" t="s">
        <v>1681</v>
      </c>
      <c r="B804" s="19" t="s">
        <v>1440</v>
      </c>
      <c r="D804" s="26"/>
      <c r="E804" s="26">
        <f>_xlfn.IFNA(VLOOKUP(A804,'McNeil 50% only'!$A$8:$D$233,3,FALSE),0)</f>
        <v>4573.62</v>
      </c>
      <c r="F804" s="26">
        <f t="shared" si="24"/>
        <v>4573.62</v>
      </c>
      <c r="G804" s="26"/>
      <c r="H804" s="27">
        <f>_xlfn.IFNA(VLOOKUP(A804,'McNeil 50% only'!$A$8:$D$233,4,FALSE),0)</f>
        <v>0</v>
      </c>
      <c r="I804" s="26">
        <f t="shared" si="25"/>
        <v>0</v>
      </c>
      <c r="K804" s="10"/>
    </row>
    <row r="805" spans="1:11" x14ac:dyDescent="0.2">
      <c r="A805" s="7" t="s">
        <v>1312</v>
      </c>
      <c r="B805" s="7" t="s">
        <v>1077</v>
      </c>
      <c r="D805" s="26">
        <v>746012.44</v>
      </c>
      <c r="E805" s="26">
        <f>_xlfn.IFNA(VLOOKUP(A805,'McNeil 50% only'!$A$8:$D$233,3,FALSE),0)</f>
        <v>10388.719999999999</v>
      </c>
      <c r="F805" s="26">
        <f t="shared" si="24"/>
        <v>756401.15999999992</v>
      </c>
      <c r="G805" s="26"/>
      <c r="H805" s="27">
        <f>_xlfn.IFNA(VLOOKUP(A805,'McNeil 50% only'!$A$8:$D$233,4,FALSE),0)</f>
        <v>0</v>
      </c>
      <c r="I805" s="26">
        <f t="shared" si="25"/>
        <v>0</v>
      </c>
      <c r="K805" s="10"/>
    </row>
    <row r="806" spans="1:11" x14ac:dyDescent="0.2">
      <c r="A806" s="7" t="s">
        <v>1313</v>
      </c>
      <c r="B806" s="7" t="s">
        <v>1079</v>
      </c>
      <c r="D806" s="26">
        <v>2857.48</v>
      </c>
      <c r="E806" s="26">
        <f>_xlfn.IFNA(VLOOKUP(A806,'McNeil 50% only'!$A$8:$D$233,3,FALSE),0)</f>
        <v>0</v>
      </c>
      <c r="F806" s="26">
        <f t="shared" si="24"/>
        <v>2857.48</v>
      </c>
      <c r="G806" s="26"/>
      <c r="H806" s="27">
        <f>_xlfn.IFNA(VLOOKUP(A806,'McNeil 50% only'!$A$8:$D$233,4,FALSE),0)</f>
        <v>0</v>
      </c>
      <c r="I806" s="26">
        <f t="shared" si="25"/>
        <v>0</v>
      </c>
      <c r="K806" s="10"/>
    </row>
    <row r="807" spans="1:11" x14ac:dyDescent="0.2">
      <c r="A807" s="7" t="s">
        <v>1314</v>
      </c>
      <c r="B807" s="7" t="s">
        <v>1100</v>
      </c>
      <c r="D807" s="26">
        <v>1237.81</v>
      </c>
      <c r="E807" s="26">
        <f>_xlfn.IFNA(VLOOKUP(A807,'McNeil 50% only'!$A$8:$D$233,3,FALSE),0)</f>
        <v>0</v>
      </c>
      <c r="F807" s="26">
        <f t="shared" si="24"/>
        <v>1237.81</v>
      </c>
      <c r="G807" s="26"/>
      <c r="H807" s="27">
        <f>_xlfn.IFNA(VLOOKUP(A807,'McNeil 50% only'!$A$8:$D$233,4,FALSE),0)</f>
        <v>0</v>
      </c>
      <c r="I807" s="26">
        <f t="shared" si="25"/>
        <v>0</v>
      </c>
      <c r="K807" s="10"/>
    </row>
    <row r="808" spans="1:11" x14ac:dyDescent="0.2">
      <c r="A808" s="7" t="s">
        <v>1315</v>
      </c>
      <c r="B808" s="7" t="s">
        <v>1083</v>
      </c>
      <c r="D808" s="26">
        <v>11241.72</v>
      </c>
      <c r="E808" s="26">
        <f>_xlfn.IFNA(VLOOKUP(A808,'McNeil 50% only'!$A$8:$D$233,3,FALSE),0)</f>
        <v>0</v>
      </c>
      <c r="F808" s="26">
        <f t="shared" si="24"/>
        <v>11241.72</v>
      </c>
      <c r="G808" s="26"/>
      <c r="H808" s="27">
        <f>_xlfn.IFNA(VLOOKUP(A808,'McNeil 50% only'!$A$8:$D$233,4,FALSE),0)</f>
        <v>0</v>
      </c>
      <c r="I808" s="26">
        <f t="shared" si="25"/>
        <v>0</v>
      </c>
      <c r="K808" s="10"/>
    </row>
    <row r="809" spans="1:11" x14ac:dyDescent="0.2">
      <c r="A809" s="7" t="s">
        <v>1316</v>
      </c>
      <c r="B809" s="7" t="s">
        <v>1089</v>
      </c>
      <c r="D809" s="26">
        <v>22310.68</v>
      </c>
      <c r="E809" s="26">
        <f>_xlfn.IFNA(VLOOKUP(A809,'McNeil 50% only'!$A$8:$D$233,3,FALSE),0)</f>
        <v>0</v>
      </c>
      <c r="F809" s="26">
        <f t="shared" si="24"/>
        <v>22310.68</v>
      </c>
      <c r="G809" s="26"/>
      <c r="H809" s="27">
        <f>_xlfn.IFNA(VLOOKUP(A809,'McNeil 50% only'!$A$8:$D$233,4,FALSE),0)</f>
        <v>0</v>
      </c>
      <c r="I809" s="26">
        <f t="shared" si="25"/>
        <v>0</v>
      </c>
      <c r="K809" s="10"/>
    </row>
    <row r="810" spans="1:11" x14ac:dyDescent="0.2">
      <c r="A810" s="7" t="s">
        <v>1317</v>
      </c>
      <c r="B810" s="7" t="s">
        <v>1146</v>
      </c>
      <c r="D810" s="26">
        <v>436.63</v>
      </c>
      <c r="E810" s="26">
        <f>_xlfn.IFNA(VLOOKUP(A810,'McNeil 50% only'!$A$8:$D$233,3,FALSE),0)</f>
        <v>0</v>
      </c>
      <c r="F810" s="26">
        <f t="shared" si="24"/>
        <v>436.63</v>
      </c>
      <c r="G810" s="26"/>
      <c r="H810" s="27">
        <f>_xlfn.IFNA(VLOOKUP(A810,'McNeil 50% only'!$A$8:$D$233,4,FALSE),0)</f>
        <v>0</v>
      </c>
      <c r="I810" s="26">
        <f t="shared" si="25"/>
        <v>0</v>
      </c>
      <c r="K810" s="10"/>
    </row>
    <row r="811" spans="1:11" x14ac:dyDescent="0.2">
      <c r="A811" s="7" t="s">
        <v>1318</v>
      </c>
      <c r="B811" s="7" t="s">
        <v>1148</v>
      </c>
      <c r="D811" s="26">
        <v>895</v>
      </c>
      <c r="E811" s="26">
        <f>_xlfn.IFNA(VLOOKUP(A811,'McNeil 50% only'!$A$8:$D$233,3,FALSE),0)</f>
        <v>0</v>
      </c>
      <c r="F811" s="26">
        <f t="shared" si="24"/>
        <v>895</v>
      </c>
      <c r="G811" s="26"/>
      <c r="H811" s="27">
        <f>_xlfn.IFNA(VLOOKUP(A811,'McNeil 50% only'!$A$8:$D$233,4,FALSE),0)</f>
        <v>0</v>
      </c>
      <c r="I811" s="26">
        <f t="shared" si="25"/>
        <v>0</v>
      </c>
      <c r="K811" s="10"/>
    </row>
    <row r="812" spans="1:11" x14ac:dyDescent="0.2">
      <c r="A812" s="7" t="s">
        <v>1319</v>
      </c>
      <c r="B812" s="7" t="s">
        <v>1202</v>
      </c>
      <c r="D812" s="26">
        <v>389.92</v>
      </c>
      <c r="E812" s="26">
        <f>_xlfn.IFNA(VLOOKUP(A812,'McNeil 50% only'!$A$8:$D$233,3,FALSE),0)</f>
        <v>0</v>
      </c>
      <c r="F812" s="26">
        <f t="shared" si="24"/>
        <v>389.92</v>
      </c>
      <c r="G812" s="26"/>
      <c r="H812" s="27">
        <f>_xlfn.IFNA(VLOOKUP(A812,'McNeil 50% only'!$A$8:$D$233,4,FALSE),0)</f>
        <v>0</v>
      </c>
      <c r="I812" s="26">
        <f t="shared" si="25"/>
        <v>0</v>
      </c>
      <c r="K812" s="10"/>
    </row>
    <row r="813" spans="1:11" x14ac:dyDescent="0.2">
      <c r="A813" s="7" t="s">
        <v>1320</v>
      </c>
      <c r="B813" s="7" t="s">
        <v>1107</v>
      </c>
      <c r="D813" s="26">
        <v>99879.15</v>
      </c>
      <c r="E813" s="26">
        <f>_xlfn.IFNA(VLOOKUP(A813,'McNeil 50% only'!$A$8:$D$233,3,FALSE),0)</f>
        <v>0</v>
      </c>
      <c r="F813" s="26">
        <f t="shared" si="24"/>
        <v>99879.15</v>
      </c>
      <c r="G813" s="26"/>
      <c r="H813" s="27">
        <f>_xlfn.IFNA(VLOOKUP(A813,'McNeil 50% only'!$A$8:$D$233,4,FALSE),0)</f>
        <v>0</v>
      </c>
      <c r="I813" s="26">
        <f t="shared" si="25"/>
        <v>0</v>
      </c>
      <c r="K813" s="10"/>
    </row>
    <row r="814" spans="1:11" x14ac:dyDescent="0.2">
      <c r="A814" s="7" t="s">
        <v>1321</v>
      </c>
      <c r="B814" s="7" t="s">
        <v>1093</v>
      </c>
      <c r="D814" s="26">
        <v>750</v>
      </c>
      <c r="E814" s="26">
        <f>_xlfn.IFNA(VLOOKUP(A814,'McNeil 50% only'!$A$8:$D$233,3,FALSE),0)</f>
        <v>0</v>
      </c>
      <c r="F814" s="26">
        <f t="shared" si="24"/>
        <v>750</v>
      </c>
      <c r="G814" s="26"/>
      <c r="H814" s="27">
        <f>_xlfn.IFNA(VLOOKUP(A814,'McNeil 50% only'!$A$8:$D$233,4,FALSE),0)</f>
        <v>0</v>
      </c>
      <c r="I814" s="26">
        <f t="shared" si="25"/>
        <v>0</v>
      </c>
      <c r="K814" s="10"/>
    </row>
    <row r="815" spans="1:11" x14ac:dyDescent="0.2">
      <c r="A815" s="7" t="s">
        <v>1322</v>
      </c>
      <c r="B815" s="7" t="s">
        <v>1077</v>
      </c>
      <c r="D815" s="26">
        <v>2472.58</v>
      </c>
      <c r="E815" s="26">
        <f>_xlfn.IFNA(VLOOKUP(A815,'McNeil 50% only'!$A$8:$D$233,3,FALSE),0)</f>
        <v>0</v>
      </c>
      <c r="F815" s="26">
        <f t="shared" si="24"/>
        <v>2472.58</v>
      </c>
      <c r="G815" s="26"/>
      <c r="H815" s="27">
        <f>_xlfn.IFNA(VLOOKUP(A815,'McNeil 50% only'!$A$8:$D$233,4,FALSE),0)</f>
        <v>0</v>
      </c>
      <c r="I815" s="26">
        <f t="shared" si="25"/>
        <v>0</v>
      </c>
      <c r="K815" s="10"/>
    </row>
    <row r="816" spans="1:11" x14ac:dyDescent="0.2">
      <c r="A816" s="7" t="s">
        <v>1323</v>
      </c>
      <c r="B816" s="7" t="s">
        <v>1077</v>
      </c>
      <c r="D816" s="26">
        <v>151792.97</v>
      </c>
      <c r="E816" s="26">
        <f>_xlfn.IFNA(VLOOKUP(A816,'McNeil 50% only'!$A$8:$D$233,3,FALSE),0)</f>
        <v>41.85</v>
      </c>
      <c r="F816" s="26">
        <f t="shared" si="24"/>
        <v>151834.82</v>
      </c>
      <c r="G816" s="26"/>
      <c r="H816" s="27">
        <f>_xlfn.IFNA(VLOOKUP(A816,'McNeil 50% only'!$A$8:$D$233,4,FALSE),0)</f>
        <v>0</v>
      </c>
      <c r="I816" s="26">
        <f t="shared" si="25"/>
        <v>0</v>
      </c>
      <c r="K816" s="10"/>
    </row>
    <row r="817" spans="1:11" x14ac:dyDescent="0.2">
      <c r="A817" s="7" t="s">
        <v>1324</v>
      </c>
      <c r="B817" s="7" t="s">
        <v>1079</v>
      </c>
      <c r="D817" s="26">
        <v>2990.07</v>
      </c>
      <c r="E817" s="26">
        <f>_xlfn.IFNA(VLOOKUP(A817,'McNeil 50% only'!$A$8:$D$233,3,FALSE),0)</f>
        <v>0</v>
      </c>
      <c r="F817" s="26">
        <f t="shared" si="24"/>
        <v>2990.07</v>
      </c>
      <c r="G817" s="26"/>
      <c r="H817" s="27">
        <f>_xlfn.IFNA(VLOOKUP(A817,'McNeil 50% only'!$A$8:$D$233,4,FALSE),0)</f>
        <v>0</v>
      </c>
      <c r="I817" s="26">
        <f t="shared" si="25"/>
        <v>0</v>
      </c>
      <c r="K817" s="10"/>
    </row>
    <row r="818" spans="1:11" x14ac:dyDescent="0.2">
      <c r="A818" s="7" t="s">
        <v>1325</v>
      </c>
      <c r="B818" s="7" t="s">
        <v>1211</v>
      </c>
      <c r="D818" s="26">
        <v>1096651.07</v>
      </c>
      <c r="E818" s="26">
        <f>_xlfn.IFNA(VLOOKUP(A818,'McNeil 50% only'!$A$8:$D$233,3,FALSE),0)</f>
        <v>0</v>
      </c>
      <c r="F818" s="26">
        <f t="shared" si="24"/>
        <v>1096651.07</v>
      </c>
      <c r="G818" s="26"/>
      <c r="H818" s="27">
        <f>_xlfn.IFNA(VLOOKUP(A818,'McNeil 50% only'!$A$8:$D$233,4,FALSE),0)</f>
        <v>0</v>
      </c>
      <c r="I818" s="26">
        <f t="shared" si="25"/>
        <v>0</v>
      </c>
      <c r="K818" s="10"/>
    </row>
    <row r="819" spans="1:11" x14ac:dyDescent="0.2">
      <c r="A819" s="7" t="s">
        <v>1326</v>
      </c>
      <c r="B819" s="7" t="s">
        <v>1213</v>
      </c>
      <c r="D819" s="26">
        <v>40710.730000000003</v>
      </c>
      <c r="E819" s="26">
        <f>_xlfn.IFNA(VLOOKUP(A819,'McNeil 50% only'!$A$8:$D$233,3,FALSE),0)</f>
        <v>0</v>
      </c>
      <c r="F819" s="26">
        <f t="shared" si="24"/>
        <v>40710.730000000003</v>
      </c>
      <c r="G819" s="26"/>
      <c r="H819" s="27">
        <f>_xlfn.IFNA(VLOOKUP(A819,'McNeil 50% only'!$A$8:$D$233,4,FALSE),0)</f>
        <v>0</v>
      </c>
      <c r="I819" s="26">
        <f t="shared" si="25"/>
        <v>0</v>
      </c>
      <c r="K819" s="10"/>
    </row>
    <row r="820" spans="1:11" x14ac:dyDescent="0.2">
      <c r="A820" s="7" t="s">
        <v>1327</v>
      </c>
      <c r="B820" s="7" t="s">
        <v>1226</v>
      </c>
      <c r="D820" s="26">
        <v>189303.14</v>
      </c>
      <c r="E820" s="26">
        <f>_xlfn.IFNA(VLOOKUP(A820,'McNeil 50% only'!$A$8:$D$233,3,FALSE),0)</f>
        <v>0</v>
      </c>
      <c r="F820" s="26">
        <f t="shared" si="24"/>
        <v>189303.14</v>
      </c>
      <c r="G820" s="26"/>
      <c r="H820" s="27">
        <f>_xlfn.IFNA(VLOOKUP(A820,'McNeil 50% only'!$A$8:$D$233,4,FALSE),0)</f>
        <v>0</v>
      </c>
      <c r="I820" s="26">
        <f t="shared" si="25"/>
        <v>0</v>
      </c>
      <c r="K820" s="10"/>
    </row>
    <row r="821" spans="1:11" x14ac:dyDescent="0.2">
      <c r="A821" s="7" t="s">
        <v>1328</v>
      </c>
      <c r="B821" s="7" t="s">
        <v>1215</v>
      </c>
      <c r="D821" s="26">
        <v>51774.27</v>
      </c>
      <c r="E821" s="26">
        <f>_xlfn.IFNA(VLOOKUP(A821,'McNeil 50% only'!$A$8:$D$233,3,FALSE),0)</f>
        <v>0</v>
      </c>
      <c r="F821" s="26">
        <f t="shared" si="24"/>
        <v>51774.27</v>
      </c>
      <c r="G821" s="26"/>
      <c r="H821" s="27">
        <f>_xlfn.IFNA(VLOOKUP(A821,'McNeil 50% only'!$A$8:$D$233,4,FALSE),0)</f>
        <v>0</v>
      </c>
      <c r="I821" s="26">
        <f t="shared" si="25"/>
        <v>0</v>
      </c>
      <c r="K821" s="10"/>
    </row>
    <row r="822" spans="1:11" x14ac:dyDescent="0.2">
      <c r="A822" s="7" t="s">
        <v>1329</v>
      </c>
      <c r="B822" s="7" t="s">
        <v>1077</v>
      </c>
      <c r="D822" s="26">
        <v>126224.91</v>
      </c>
      <c r="E822" s="26">
        <f>_xlfn.IFNA(VLOOKUP(A822,'McNeil 50% only'!$A$8:$D$233,3,FALSE),0)</f>
        <v>91082.02</v>
      </c>
      <c r="F822" s="26">
        <f t="shared" si="24"/>
        <v>217306.93</v>
      </c>
      <c r="G822" s="26"/>
      <c r="H822" s="27">
        <f>_xlfn.IFNA(VLOOKUP(A822,'McNeil 50% only'!$A$8:$D$233,4,FALSE),0)</f>
        <v>0</v>
      </c>
      <c r="I822" s="26">
        <f t="shared" si="25"/>
        <v>0</v>
      </c>
      <c r="K822" s="10"/>
    </row>
    <row r="823" spans="1:11" x14ac:dyDescent="0.2">
      <c r="A823" s="7" t="s">
        <v>1330</v>
      </c>
      <c r="B823" s="7" t="s">
        <v>1079</v>
      </c>
      <c r="D823" s="26">
        <v>370.71</v>
      </c>
      <c r="E823" s="26">
        <f>_xlfn.IFNA(VLOOKUP(A823,'McNeil 50% only'!$A$8:$D$233,3,FALSE),0)</f>
        <v>0</v>
      </c>
      <c r="F823" s="26">
        <f t="shared" si="24"/>
        <v>370.71</v>
      </c>
      <c r="G823" s="26"/>
      <c r="H823" s="27">
        <f>_xlfn.IFNA(VLOOKUP(A823,'McNeil 50% only'!$A$8:$D$233,4,FALSE),0)</f>
        <v>0</v>
      </c>
      <c r="I823" s="26">
        <f t="shared" si="25"/>
        <v>0</v>
      </c>
      <c r="K823" s="10"/>
    </row>
    <row r="824" spans="1:11" x14ac:dyDescent="0.2">
      <c r="A824" s="7" t="s">
        <v>1331</v>
      </c>
      <c r="B824" s="7" t="s">
        <v>1087</v>
      </c>
      <c r="D824" s="26">
        <v>755.53</v>
      </c>
      <c r="E824" s="26">
        <f>_xlfn.IFNA(VLOOKUP(A824,'McNeil 50% only'!$A$8:$D$233,3,FALSE),0)</f>
        <v>0</v>
      </c>
      <c r="F824" s="26">
        <f t="shared" si="24"/>
        <v>755.53</v>
      </c>
      <c r="G824" s="26"/>
      <c r="H824" s="27">
        <f>_xlfn.IFNA(VLOOKUP(A824,'McNeil 50% only'!$A$8:$D$233,4,FALSE),0)</f>
        <v>0</v>
      </c>
      <c r="I824" s="26">
        <f t="shared" si="25"/>
        <v>0</v>
      </c>
      <c r="K824" s="10"/>
    </row>
    <row r="825" spans="1:11" x14ac:dyDescent="0.2">
      <c r="A825" s="7" t="s">
        <v>1332</v>
      </c>
      <c r="B825" s="7" t="s">
        <v>1148</v>
      </c>
      <c r="D825" s="26">
        <v>11746.7</v>
      </c>
      <c r="E825" s="26">
        <f>_xlfn.IFNA(VLOOKUP(A825,'McNeil 50% only'!$A$8:$D$233,3,FALSE),0)</f>
        <v>0</v>
      </c>
      <c r="F825" s="26">
        <f t="shared" si="24"/>
        <v>11746.7</v>
      </c>
      <c r="G825" s="26"/>
      <c r="H825" s="27">
        <f>_xlfn.IFNA(VLOOKUP(A825,'McNeil 50% only'!$A$8:$D$233,4,FALSE),0)</f>
        <v>0</v>
      </c>
      <c r="I825" s="26">
        <f t="shared" si="25"/>
        <v>0</v>
      </c>
      <c r="K825" s="10"/>
    </row>
    <row r="826" spans="1:11" x14ac:dyDescent="0.2">
      <c r="A826" s="7" t="s">
        <v>1333</v>
      </c>
      <c r="B826" s="7" t="s">
        <v>1200</v>
      </c>
      <c r="D826" s="26">
        <v>1791.34</v>
      </c>
      <c r="E826" s="26">
        <f>_xlfn.IFNA(VLOOKUP(A826,'McNeil 50% only'!$A$8:$D$233,3,FALSE),0)</f>
        <v>0</v>
      </c>
      <c r="F826" s="26">
        <f t="shared" si="24"/>
        <v>1791.34</v>
      </c>
      <c r="G826" s="26"/>
      <c r="H826" s="27">
        <f>_xlfn.IFNA(VLOOKUP(A826,'McNeil 50% only'!$A$8:$D$233,4,FALSE),0)</f>
        <v>0</v>
      </c>
      <c r="I826" s="26">
        <f t="shared" si="25"/>
        <v>0</v>
      </c>
      <c r="K826" s="10"/>
    </row>
    <row r="827" spans="1:11" x14ac:dyDescent="0.2">
      <c r="A827" s="7" t="s">
        <v>1334</v>
      </c>
      <c r="B827" s="7" t="s">
        <v>1202</v>
      </c>
      <c r="D827" s="26">
        <v>393.61</v>
      </c>
      <c r="E827" s="26">
        <f>_xlfn.IFNA(VLOOKUP(A827,'McNeil 50% only'!$A$8:$D$233,3,FALSE),0)</f>
        <v>96.94</v>
      </c>
      <c r="F827" s="26">
        <f t="shared" si="24"/>
        <v>490.55</v>
      </c>
      <c r="G827" s="26"/>
      <c r="H827" s="27">
        <f>_xlfn.IFNA(VLOOKUP(A827,'McNeil 50% only'!$A$8:$D$233,4,FALSE),0)</f>
        <v>0</v>
      </c>
      <c r="I827" s="26">
        <f t="shared" si="25"/>
        <v>0</v>
      </c>
      <c r="K827" s="10"/>
    </row>
    <row r="828" spans="1:11" x14ac:dyDescent="0.2">
      <c r="A828" s="7" t="s">
        <v>1335</v>
      </c>
      <c r="B828" s="7" t="s">
        <v>1093</v>
      </c>
      <c r="D828" s="26">
        <v>220</v>
      </c>
      <c r="E828" s="26">
        <f>_xlfn.IFNA(VLOOKUP(A828,'McNeil 50% only'!$A$8:$D$233,3,FALSE),0)</f>
        <v>0</v>
      </c>
      <c r="F828" s="26">
        <f t="shared" si="24"/>
        <v>220</v>
      </c>
      <c r="G828" s="26"/>
      <c r="H828" s="27">
        <f>_xlfn.IFNA(VLOOKUP(A828,'McNeil 50% only'!$A$8:$D$233,4,FALSE),0)</f>
        <v>0</v>
      </c>
      <c r="I828" s="26">
        <f t="shared" si="25"/>
        <v>0</v>
      </c>
      <c r="K828" s="10"/>
    </row>
    <row r="829" spans="1:11" x14ac:dyDescent="0.2">
      <c r="A829" s="7" t="s">
        <v>1336</v>
      </c>
      <c r="B829" s="7" t="s">
        <v>1095</v>
      </c>
      <c r="D829" s="26">
        <v>92550</v>
      </c>
      <c r="E829" s="26">
        <f>_xlfn.IFNA(VLOOKUP(A829,'McNeil 50% only'!$A$8:$D$233,3,FALSE),0)</f>
        <v>0</v>
      </c>
      <c r="F829" s="26">
        <f t="shared" si="24"/>
        <v>92550</v>
      </c>
      <c r="G829" s="26"/>
      <c r="H829" s="27">
        <f>_xlfn.IFNA(VLOOKUP(A829,'McNeil 50% only'!$A$8:$D$233,4,FALSE),0)</f>
        <v>0</v>
      </c>
      <c r="I829" s="26">
        <f t="shared" si="25"/>
        <v>0</v>
      </c>
      <c r="K829" s="10"/>
    </row>
    <row r="830" spans="1:11" x14ac:dyDescent="0.2">
      <c r="A830" s="7" t="s">
        <v>1337</v>
      </c>
      <c r="B830" s="7" t="s">
        <v>1077</v>
      </c>
      <c r="D830" s="26">
        <v>8020.56</v>
      </c>
      <c r="E830" s="26">
        <f>_xlfn.IFNA(VLOOKUP(A830,'McNeil 50% only'!$A$8:$D$233,3,FALSE),0)</f>
        <v>170.03</v>
      </c>
      <c r="F830" s="26">
        <f t="shared" si="24"/>
        <v>8190.59</v>
      </c>
      <c r="G830" s="26"/>
      <c r="H830" s="27">
        <f>_xlfn.IFNA(VLOOKUP(A830,'McNeil 50% only'!$A$8:$D$233,4,FALSE),0)</f>
        <v>0</v>
      </c>
      <c r="I830" s="26">
        <f t="shared" si="25"/>
        <v>0</v>
      </c>
      <c r="K830" s="10"/>
    </row>
    <row r="831" spans="1:11" x14ac:dyDescent="0.2">
      <c r="A831" s="7" t="s">
        <v>1338</v>
      </c>
      <c r="B831" s="7" t="s">
        <v>1077</v>
      </c>
      <c r="D831" s="26">
        <v>26363.599999999999</v>
      </c>
      <c r="E831" s="26">
        <f>_xlfn.IFNA(VLOOKUP(A831,'McNeil 50% only'!$A$8:$D$233,3,FALSE),0)</f>
        <v>53434.03</v>
      </c>
      <c r="F831" s="26">
        <f t="shared" si="24"/>
        <v>79797.63</v>
      </c>
      <c r="G831" s="26"/>
      <c r="H831" s="27">
        <f>_xlfn.IFNA(VLOOKUP(A831,'McNeil 50% only'!$A$8:$D$233,4,FALSE),0)</f>
        <v>0</v>
      </c>
      <c r="I831" s="26">
        <f t="shared" si="25"/>
        <v>0</v>
      </c>
      <c r="K831" s="10"/>
    </row>
    <row r="832" spans="1:11" x14ac:dyDescent="0.2">
      <c r="A832" s="7" t="s">
        <v>1339</v>
      </c>
      <c r="B832" s="7" t="s">
        <v>1079</v>
      </c>
      <c r="D832" s="26">
        <v>1179.4000000000001</v>
      </c>
      <c r="E832" s="26">
        <f>_xlfn.IFNA(VLOOKUP(A832,'McNeil 50% only'!$A$8:$D$233,3,FALSE),0)</f>
        <v>2147.89</v>
      </c>
      <c r="F832" s="26">
        <f t="shared" si="24"/>
        <v>3327.29</v>
      </c>
      <c r="G832" s="26"/>
      <c r="H832" s="27">
        <f>_xlfn.IFNA(VLOOKUP(A832,'McNeil 50% only'!$A$8:$D$233,4,FALSE),0)</f>
        <v>0</v>
      </c>
      <c r="I832" s="26">
        <f t="shared" si="25"/>
        <v>0</v>
      </c>
      <c r="K832" s="10"/>
    </row>
    <row r="833" spans="1:11" x14ac:dyDescent="0.2">
      <c r="A833" s="19" t="s">
        <v>1682</v>
      </c>
      <c r="B833" s="19" t="s">
        <v>1683</v>
      </c>
      <c r="D833" s="26"/>
      <c r="E833" s="26">
        <f>_xlfn.IFNA(VLOOKUP(A833,'McNeil 50% only'!$A$8:$D$233,3,FALSE),0)</f>
        <v>1152</v>
      </c>
      <c r="F833" s="26">
        <f t="shared" si="24"/>
        <v>1152</v>
      </c>
      <c r="G833" s="26"/>
      <c r="H833" s="27">
        <f>_xlfn.IFNA(VLOOKUP(A833,'McNeil 50% only'!$A$8:$D$233,4,FALSE),0)</f>
        <v>0</v>
      </c>
      <c r="I833" s="26">
        <f t="shared" si="25"/>
        <v>0</v>
      </c>
      <c r="K833" s="10"/>
    </row>
    <row r="834" spans="1:11" x14ac:dyDescent="0.2">
      <c r="A834" s="7" t="s">
        <v>1340</v>
      </c>
      <c r="B834" s="7" t="s">
        <v>1100</v>
      </c>
      <c r="D834" s="26">
        <v>16355.52</v>
      </c>
      <c r="E834" s="26">
        <f>_xlfn.IFNA(VLOOKUP(A834,'McNeil 50% only'!$A$8:$D$233,3,FALSE),0)</f>
        <v>20969.68</v>
      </c>
      <c r="F834" s="26">
        <f t="shared" si="24"/>
        <v>37325.199999999997</v>
      </c>
      <c r="G834" s="26"/>
      <c r="H834" s="27">
        <f>_xlfn.IFNA(VLOOKUP(A834,'McNeil 50% only'!$A$8:$D$233,4,FALSE),0)</f>
        <v>0</v>
      </c>
      <c r="I834" s="26">
        <f t="shared" si="25"/>
        <v>0</v>
      </c>
      <c r="K834" s="10"/>
    </row>
    <row r="835" spans="1:11" x14ac:dyDescent="0.2">
      <c r="A835" s="7" t="s">
        <v>1341</v>
      </c>
      <c r="B835" s="7" t="s">
        <v>1342</v>
      </c>
      <c r="D835" s="26">
        <v>2175.86</v>
      </c>
      <c r="E835" s="26">
        <f>_xlfn.IFNA(VLOOKUP(A835,'McNeil 50% only'!$A$8:$D$233,3,FALSE),0)</f>
        <v>0</v>
      </c>
      <c r="F835" s="26">
        <f t="shared" si="24"/>
        <v>2175.86</v>
      </c>
      <c r="G835" s="26"/>
      <c r="H835" s="27">
        <f>_xlfn.IFNA(VLOOKUP(A835,'McNeil 50% only'!$A$8:$D$233,4,FALSE),0)</f>
        <v>0</v>
      </c>
      <c r="I835" s="26">
        <f t="shared" si="25"/>
        <v>0</v>
      </c>
      <c r="K835" s="10"/>
    </row>
    <row r="836" spans="1:11" x14ac:dyDescent="0.2">
      <c r="A836" s="7" t="s">
        <v>1343</v>
      </c>
      <c r="B836" s="7" t="s">
        <v>1089</v>
      </c>
      <c r="D836" s="26">
        <v>3224.03</v>
      </c>
      <c r="E836" s="26">
        <f>_xlfn.IFNA(VLOOKUP(A836,'McNeil 50% only'!$A$8:$D$233,3,FALSE),0)</f>
        <v>1982.94</v>
      </c>
      <c r="F836" s="26">
        <f t="shared" si="24"/>
        <v>5206.97</v>
      </c>
      <c r="G836" s="26"/>
      <c r="H836" s="27">
        <f>_xlfn.IFNA(VLOOKUP(A836,'McNeil 50% only'!$A$8:$D$233,4,FALSE),0)</f>
        <v>0</v>
      </c>
      <c r="I836" s="26">
        <f t="shared" si="25"/>
        <v>0</v>
      </c>
      <c r="K836" s="10"/>
    </row>
    <row r="837" spans="1:11" x14ac:dyDescent="0.2">
      <c r="A837" s="7" t="s">
        <v>1344</v>
      </c>
      <c r="B837" s="7" t="s">
        <v>1148</v>
      </c>
      <c r="D837" s="26">
        <v>195.69</v>
      </c>
      <c r="E837" s="26">
        <f>_xlfn.IFNA(VLOOKUP(A837,'McNeil 50% only'!$A$8:$D$233,3,FALSE),0)</f>
        <v>0</v>
      </c>
      <c r="F837" s="26">
        <f t="shared" si="24"/>
        <v>195.69</v>
      </c>
      <c r="G837" s="26"/>
      <c r="H837" s="27">
        <f>_xlfn.IFNA(VLOOKUP(A837,'McNeil 50% only'!$A$8:$D$233,4,FALSE),0)</f>
        <v>0</v>
      </c>
      <c r="I837" s="26">
        <f t="shared" si="25"/>
        <v>0</v>
      </c>
      <c r="K837" s="10"/>
    </row>
    <row r="838" spans="1:11" x14ac:dyDescent="0.2">
      <c r="A838" s="7" t="s">
        <v>1345</v>
      </c>
      <c r="B838" s="7" t="s">
        <v>1202</v>
      </c>
      <c r="D838" s="26">
        <v>20369.87</v>
      </c>
      <c r="E838" s="26">
        <f>_xlfn.IFNA(VLOOKUP(A838,'McNeil 50% only'!$A$8:$D$233,3,FALSE),0)</f>
        <v>2536.1</v>
      </c>
      <c r="F838" s="26">
        <f t="shared" si="24"/>
        <v>22905.969999999998</v>
      </c>
      <c r="G838" s="26"/>
      <c r="H838" s="27">
        <f>_xlfn.IFNA(VLOOKUP(A838,'McNeil 50% only'!$A$8:$D$233,4,FALSE),0)</f>
        <v>0</v>
      </c>
      <c r="I838" s="26">
        <f t="shared" si="25"/>
        <v>0</v>
      </c>
      <c r="K838" s="10"/>
    </row>
    <row r="839" spans="1:11" x14ac:dyDescent="0.2">
      <c r="A839" s="7" t="s">
        <v>1346</v>
      </c>
      <c r="B839" s="7" t="s">
        <v>1107</v>
      </c>
      <c r="D839" s="26">
        <v>3006.04</v>
      </c>
      <c r="E839" s="26">
        <f>_xlfn.IFNA(VLOOKUP(A839,'McNeil 50% only'!$A$8:$D$233,3,FALSE),0)</f>
        <v>0</v>
      </c>
      <c r="F839" s="26">
        <f t="shared" si="24"/>
        <v>3006.04</v>
      </c>
      <c r="G839" s="26"/>
      <c r="H839" s="27">
        <f>_xlfn.IFNA(VLOOKUP(A839,'McNeil 50% only'!$A$8:$D$233,4,FALSE),0)</f>
        <v>0</v>
      </c>
      <c r="I839" s="26">
        <f t="shared" si="25"/>
        <v>0</v>
      </c>
      <c r="K839" s="10"/>
    </row>
    <row r="840" spans="1:11" x14ac:dyDescent="0.2">
      <c r="A840" s="7" t="s">
        <v>1347</v>
      </c>
      <c r="B840" s="7" t="s">
        <v>1093</v>
      </c>
      <c r="D840" s="26">
        <v>4116.71</v>
      </c>
      <c r="E840" s="26">
        <f>_xlfn.IFNA(VLOOKUP(A840,'McNeil 50% only'!$A$8:$D$233,3,FALSE),0)</f>
        <v>77.94</v>
      </c>
      <c r="F840" s="26">
        <f t="shared" si="24"/>
        <v>4194.6499999999996</v>
      </c>
      <c r="G840" s="26"/>
      <c r="H840" s="27">
        <f>_xlfn.IFNA(VLOOKUP(A840,'McNeil 50% only'!$A$8:$D$233,4,FALSE),0)</f>
        <v>0</v>
      </c>
      <c r="I840" s="26">
        <f t="shared" si="25"/>
        <v>0</v>
      </c>
      <c r="K840" s="10"/>
    </row>
    <row r="841" spans="1:11" x14ac:dyDescent="0.2">
      <c r="A841" s="7" t="s">
        <v>1348</v>
      </c>
      <c r="B841" s="7" t="s">
        <v>1156</v>
      </c>
      <c r="D841" s="26">
        <v>3305.73</v>
      </c>
      <c r="E841" s="26">
        <f>_xlfn.IFNA(VLOOKUP(A841,'McNeil 50% only'!$A$8:$D$233,3,FALSE),0)</f>
        <v>269.29000000000002</v>
      </c>
      <c r="F841" s="26">
        <f t="shared" ref="F841:F904" si="26">+D841+E841</f>
        <v>3575.02</v>
      </c>
      <c r="G841" s="26"/>
      <c r="H841" s="27">
        <f>_xlfn.IFNA(VLOOKUP(A841,'McNeil 50% only'!$A$8:$D$233,4,FALSE),0)</f>
        <v>0</v>
      </c>
      <c r="I841" s="26">
        <f t="shared" ref="I841:I904" si="27">+G841+H841</f>
        <v>0</v>
      </c>
      <c r="K841" s="10"/>
    </row>
    <row r="842" spans="1:11" x14ac:dyDescent="0.2">
      <c r="A842" s="7" t="s">
        <v>1349</v>
      </c>
      <c r="B842" s="7" t="s">
        <v>1350</v>
      </c>
      <c r="D842" s="26"/>
      <c r="E842" s="26">
        <f>_xlfn.IFNA(VLOOKUP(A842,'McNeil 50% only'!$A$8:$D$233,3,FALSE),0)</f>
        <v>0</v>
      </c>
      <c r="F842" s="26">
        <f t="shared" si="26"/>
        <v>0</v>
      </c>
      <c r="G842" s="26">
        <v>6943.8</v>
      </c>
      <c r="H842" s="27">
        <f>_xlfn.IFNA(VLOOKUP(A842,'McNeil 50% only'!$A$8:$D$233,4,FALSE),0)</f>
        <v>0</v>
      </c>
      <c r="I842" s="26">
        <f t="shared" si="27"/>
        <v>6943.8</v>
      </c>
      <c r="J842" s="8"/>
      <c r="K842" s="10"/>
    </row>
    <row r="843" spans="1:11" x14ac:dyDescent="0.2">
      <c r="A843" s="7" t="s">
        <v>1351</v>
      </c>
      <c r="B843" s="7" t="s">
        <v>1077</v>
      </c>
      <c r="D843" s="26">
        <v>100766.75</v>
      </c>
      <c r="E843" s="26">
        <f>_xlfn.IFNA(VLOOKUP(A843,'McNeil 50% only'!$A$8:$D$233,3,FALSE),0)</f>
        <v>0</v>
      </c>
      <c r="F843" s="26">
        <f t="shared" si="26"/>
        <v>100766.75</v>
      </c>
      <c r="G843" s="26"/>
      <c r="H843" s="27">
        <f>_xlfn.IFNA(VLOOKUP(A843,'McNeil 50% only'!$A$8:$D$233,4,FALSE),0)</f>
        <v>0</v>
      </c>
      <c r="I843" s="26">
        <f t="shared" si="27"/>
        <v>0</v>
      </c>
      <c r="K843" s="10"/>
    </row>
    <row r="844" spans="1:11" x14ac:dyDescent="0.2">
      <c r="A844" s="7" t="s">
        <v>1352</v>
      </c>
      <c r="B844" s="7" t="s">
        <v>1079</v>
      </c>
      <c r="D844" s="26">
        <v>3388.45</v>
      </c>
      <c r="E844" s="26">
        <f>_xlfn.IFNA(VLOOKUP(A844,'McNeil 50% only'!$A$8:$D$233,3,FALSE),0)</f>
        <v>0</v>
      </c>
      <c r="F844" s="26">
        <f t="shared" si="26"/>
        <v>3388.45</v>
      </c>
      <c r="G844" s="26"/>
      <c r="H844" s="27">
        <f>_xlfn.IFNA(VLOOKUP(A844,'McNeil 50% only'!$A$8:$D$233,4,FALSE),0)</f>
        <v>0</v>
      </c>
      <c r="I844" s="26">
        <f t="shared" si="27"/>
        <v>0</v>
      </c>
      <c r="K844" s="10"/>
    </row>
    <row r="845" spans="1:11" x14ac:dyDescent="0.2">
      <c r="A845" s="7" t="s">
        <v>1353</v>
      </c>
      <c r="B845" s="7" t="s">
        <v>1134</v>
      </c>
      <c r="D845" s="26">
        <v>2376</v>
      </c>
      <c r="E845" s="26">
        <f>_xlfn.IFNA(VLOOKUP(A845,'McNeil 50% only'!$A$8:$D$233,3,FALSE),0)</f>
        <v>0</v>
      </c>
      <c r="F845" s="26">
        <f t="shared" si="26"/>
        <v>2376</v>
      </c>
      <c r="G845" s="26"/>
      <c r="H845" s="27">
        <f>_xlfn.IFNA(VLOOKUP(A845,'McNeil 50% only'!$A$8:$D$233,4,FALSE),0)</f>
        <v>0</v>
      </c>
      <c r="I845" s="26">
        <f t="shared" si="27"/>
        <v>0</v>
      </c>
      <c r="K845" s="10"/>
    </row>
    <row r="846" spans="1:11" x14ac:dyDescent="0.2">
      <c r="A846" s="7" t="s">
        <v>1354</v>
      </c>
      <c r="B846" s="7" t="s">
        <v>1355</v>
      </c>
      <c r="D846" s="26">
        <v>248.22</v>
      </c>
      <c r="E846" s="26">
        <f>_xlfn.IFNA(VLOOKUP(A846,'McNeil 50% only'!$A$8:$D$233,3,FALSE),0)</f>
        <v>0</v>
      </c>
      <c r="F846" s="26">
        <f t="shared" si="26"/>
        <v>248.22</v>
      </c>
      <c r="G846" s="26"/>
      <c r="H846" s="27">
        <f>_xlfn.IFNA(VLOOKUP(A846,'McNeil 50% only'!$A$8:$D$233,4,FALSE),0)</f>
        <v>0</v>
      </c>
      <c r="I846" s="26">
        <f t="shared" si="27"/>
        <v>0</v>
      </c>
      <c r="K846" s="10"/>
    </row>
    <row r="847" spans="1:11" x14ac:dyDescent="0.2">
      <c r="A847" s="7" t="s">
        <v>1356</v>
      </c>
      <c r="B847" s="7" t="s">
        <v>1357</v>
      </c>
      <c r="D847" s="26"/>
      <c r="E847" s="26">
        <f>_xlfn.IFNA(VLOOKUP(A847,'McNeil 50% only'!$A$8:$D$233,3,FALSE),0)</f>
        <v>0</v>
      </c>
      <c r="F847" s="26">
        <f t="shared" si="26"/>
        <v>0</v>
      </c>
      <c r="G847" s="26">
        <v>1787.23</v>
      </c>
      <c r="H847" s="27">
        <f>_xlfn.IFNA(VLOOKUP(A847,'McNeil 50% only'!$A$8:$D$233,4,FALSE),0)</f>
        <v>0</v>
      </c>
      <c r="I847" s="26">
        <f t="shared" si="27"/>
        <v>1787.23</v>
      </c>
      <c r="J847" s="8"/>
      <c r="K847" s="10"/>
    </row>
    <row r="848" spans="1:11" x14ac:dyDescent="0.2">
      <c r="A848" s="7" t="s">
        <v>1358</v>
      </c>
      <c r="B848" s="7" t="s">
        <v>1077</v>
      </c>
      <c r="D848" s="26">
        <v>85718.720000000001</v>
      </c>
      <c r="E848" s="26">
        <f>_xlfn.IFNA(VLOOKUP(A848,'McNeil 50% only'!$A$8:$D$233,3,FALSE),0)</f>
        <v>0</v>
      </c>
      <c r="F848" s="26">
        <f t="shared" si="26"/>
        <v>85718.720000000001</v>
      </c>
      <c r="G848" s="26"/>
      <c r="H848" s="27">
        <f>_xlfn.IFNA(VLOOKUP(A848,'McNeil 50% only'!$A$8:$D$233,4,FALSE),0)</f>
        <v>0</v>
      </c>
      <c r="I848" s="26">
        <f t="shared" si="27"/>
        <v>0</v>
      </c>
      <c r="K848" s="10"/>
    </row>
    <row r="849" spans="1:11" x14ac:dyDescent="0.2">
      <c r="A849" s="7" t="s">
        <v>1359</v>
      </c>
      <c r="B849" s="7" t="s">
        <v>1079</v>
      </c>
      <c r="D849" s="26">
        <v>3509.73</v>
      </c>
      <c r="E849" s="26">
        <f>_xlfn.IFNA(VLOOKUP(A849,'McNeil 50% only'!$A$8:$D$233,3,FALSE),0)</f>
        <v>0</v>
      </c>
      <c r="F849" s="26">
        <f t="shared" si="26"/>
        <v>3509.73</v>
      </c>
      <c r="G849" s="26"/>
      <c r="H849" s="27">
        <f>_xlfn.IFNA(VLOOKUP(A849,'McNeil 50% only'!$A$8:$D$233,4,FALSE),0)</f>
        <v>0</v>
      </c>
      <c r="I849" s="26">
        <f t="shared" si="27"/>
        <v>0</v>
      </c>
      <c r="K849" s="10"/>
    </row>
    <row r="850" spans="1:11" x14ac:dyDescent="0.2">
      <c r="A850" s="7" t="s">
        <v>1360</v>
      </c>
      <c r="B850" s="7" t="s">
        <v>1134</v>
      </c>
      <c r="D850" s="26">
        <v>2520</v>
      </c>
      <c r="E850" s="26">
        <f>_xlfn.IFNA(VLOOKUP(A850,'McNeil 50% only'!$A$8:$D$233,3,FALSE),0)</f>
        <v>0</v>
      </c>
      <c r="F850" s="26">
        <f t="shared" si="26"/>
        <v>2520</v>
      </c>
      <c r="G850" s="26"/>
      <c r="H850" s="27">
        <f>_xlfn.IFNA(VLOOKUP(A850,'McNeil 50% only'!$A$8:$D$233,4,FALSE),0)</f>
        <v>0</v>
      </c>
      <c r="I850" s="26">
        <f t="shared" si="27"/>
        <v>0</v>
      </c>
      <c r="K850" s="10"/>
    </row>
    <row r="851" spans="1:11" x14ac:dyDescent="0.2">
      <c r="A851" s="7" t="s">
        <v>1361</v>
      </c>
      <c r="B851" s="7" t="s">
        <v>1100</v>
      </c>
      <c r="D851" s="26">
        <v>196464.82</v>
      </c>
      <c r="E851" s="26">
        <f>_xlfn.IFNA(VLOOKUP(A851,'McNeil 50% only'!$A$8:$D$233,3,FALSE),0)</f>
        <v>0</v>
      </c>
      <c r="F851" s="26">
        <f t="shared" si="26"/>
        <v>196464.82</v>
      </c>
      <c r="G851" s="26"/>
      <c r="H851" s="27">
        <f>_xlfn.IFNA(VLOOKUP(A851,'McNeil 50% only'!$A$8:$D$233,4,FALSE),0)</f>
        <v>0</v>
      </c>
      <c r="I851" s="26">
        <f t="shared" si="27"/>
        <v>0</v>
      </c>
      <c r="K851" s="10"/>
    </row>
    <row r="852" spans="1:11" x14ac:dyDescent="0.2">
      <c r="A852" s="7" t="s">
        <v>1362</v>
      </c>
      <c r="B852" s="7" t="s">
        <v>1342</v>
      </c>
      <c r="D852" s="26">
        <v>88575.8</v>
      </c>
      <c r="E852" s="26">
        <f>_xlfn.IFNA(VLOOKUP(A852,'McNeil 50% only'!$A$8:$D$233,3,FALSE),0)</f>
        <v>0</v>
      </c>
      <c r="F852" s="26">
        <f t="shared" si="26"/>
        <v>88575.8</v>
      </c>
      <c r="G852" s="26"/>
      <c r="H852" s="27">
        <f>_xlfn.IFNA(VLOOKUP(A852,'McNeil 50% only'!$A$8:$D$233,4,FALSE),0)</f>
        <v>0</v>
      </c>
      <c r="I852" s="26">
        <f t="shared" si="27"/>
        <v>0</v>
      </c>
      <c r="K852" s="10"/>
    </row>
    <row r="853" spans="1:11" x14ac:dyDescent="0.2">
      <c r="A853" s="7" t="s">
        <v>1363</v>
      </c>
      <c r="B853" s="7" t="s">
        <v>1364</v>
      </c>
      <c r="D853" s="26">
        <v>67287.62</v>
      </c>
      <c r="E853" s="26">
        <f>_xlfn.IFNA(VLOOKUP(A853,'McNeil 50% only'!$A$8:$D$233,3,FALSE),0)</f>
        <v>0</v>
      </c>
      <c r="F853" s="26">
        <f t="shared" si="26"/>
        <v>67287.62</v>
      </c>
      <c r="G853" s="26"/>
      <c r="H853" s="27">
        <f>_xlfn.IFNA(VLOOKUP(A853,'McNeil 50% only'!$A$8:$D$233,4,FALSE),0)</f>
        <v>0</v>
      </c>
      <c r="I853" s="26">
        <f t="shared" si="27"/>
        <v>0</v>
      </c>
      <c r="K853" s="10"/>
    </row>
    <row r="854" spans="1:11" x14ac:dyDescent="0.2">
      <c r="A854" s="7" t="s">
        <v>1365</v>
      </c>
      <c r="B854" s="7" t="s">
        <v>1366</v>
      </c>
      <c r="D854" s="26">
        <v>6195.14</v>
      </c>
      <c r="E854" s="26">
        <f>_xlfn.IFNA(VLOOKUP(A854,'McNeil 50% only'!$A$8:$D$233,3,FALSE),0)</f>
        <v>0</v>
      </c>
      <c r="F854" s="26">
        <f t="shared" si="26"/>
        <v>6195.14</v>
      </c>
      <c r="G854" s="26"/>
      <c r="H854" s="27">
        <f>_xlfn.IFNA(VLOOKUP(A854,'McNeil 50% only'!$A$8:$D$233,4,FALSE),0)</f>
        <v>0</v>
      </c>
      <c r="I854" s="26">
        <f t="shared" si="27"/>
        <v>0</v>
      </c>
      <c r="K854" s="10"/>
    </row>
    <row r="855" spans="1:11" x14ac:dyDescent="0.2">
      <c r="A855" s="7" t="s">
        <v>1367</v>
      </c>
      <c r="B855" s="7" t="s">
        <v>1368</v>
      </c>
      <c r="D855" s="26">
        <v>5382.28</v>
      </c>
      <c r="E855" s="26">
        <f>_xlfn.IFNA(VLOOKUP(A855,'McNeil 50% only'!$A$8:$D$233,3,FALSE),0)</f>
        <v>0</v>
      </c>
      <c r="F855" s="26">
        <f t="shared" si="26"/>
        <v>5382.28</v>
      </c>
      <c r="G855" s="26"/>
      <c r="H855" s="27">
        <f>_xlfn.IFNA(VLOOKUP(A855,'McNeil 50% only'!$A$8:$D$233,4,FALSE),0)</f>
        <v>0</v>
      </c>
      <c r="I855" s="26">
        <f t="shared" si="27"/>
        <v>0</v>
      </c>
      <c r="K855" s="10"/>
    </row>
    <row r="856" spans="1:11" x14ac:dyDescent="0.2">
      <c r="A856" s="7" t="s">
        <v>1369</v>
      </c>
      <c r="B856" s="7" t="s">
        <v>1370</v>
      </c>
      <c r="D856" s="26">
        <v>710</v>
      </c>
      <c r="E856" s="26">
        <f>_xlfn.IFNA(VLOOKUP(A856,'McNeil 50% only'!$A$8:$D$233,3,FALSE),0)</f>
        <v>0</v>
      </c>
      <c r="F856" s="26">
        <f t="shared" si="26"/>
        <v>710</v>
      </c>
      <c r="G856" s="26"/>
      <c r="H856" s="27">
        <f>_xlfn.IFNA(VLOOKUP(A856,'McNeil 50% only'!$A$8:$D$233,4,FALSE),0)</f>
        <v>0</v>
      </c>
      <c r="I856" s="26">
        <f t="shared" si="27"/>
        <v>0</v>
      </c>
      <c r="K856" s="10"/>
    </row>
    <row r="857" spans="1:11" x14ac:dyDescent="0.2">
      <c r="A857" s="7" t="s">
        <v>1371</v>
      </c>
      <c r="B857" s="7" t="s">
        <v>1372</v>
      </c>
      <c r="D857" s="26">
        <v>46670.13</v>
      </c>
      <c r="E857" s="26">
        <f>_xlfn.IFNA(VLOOKUP(A857,'McNeil 50% only'!$A$8:$D$233,3,FALSE),0)</f>
        <v>0</v>
      </c>
      <c r="F857" s="26">
        <f t="shared" si="26"/>
        <v>46670.13</v>
      </c>
      <c r="G857" s="26"/>
      <c r="H857" s="27">
        <f>_xlfn.IFNA(VLOOKUP(A857,'McNeil 50% only'!$A$8:$D$233,4,FALSE),0)</f>
        <v>0</v>
      </c>
      <c r="I857" s="26">
        <f t="shared" si="27"/>
        <v>0</v>
      </c>
      <c r="K857" s="10"/>
    </row>
    <row r="858" spans="1:11" x14ac:dyDescent="0.2">
      <c r="A858" s="7" t="s">
        <v>1373</v>
      </c>
      <c r="B858" s="7" t="s">
        <v>1077</v>
      </c>
      <c r="D858" s="26">
        <v>2172.7399999999998</v>
      </c>
      <c r="E858" s="26">
        <f>_xlfn.IFNA(VLOOKUP(A858,'McNeil 50% only'!$A$8:$D$233,3,FALSE),0)</f>
        <v>0</v>
      </c>
      <c r="F858" s="26">
        <f t="shared" si="26"/>
        <v>2172.7399999999998</v>
      </c>
      <c r="G858" s="26"/>
      <c r="H858" s="27">
        <f>_xlfn.IFNA(VLOOKUP(A858,'McNeil 50% only'!$A$8:$D$233,4,FALSE),0)</f>
        <v>0</v>
      </c>
      <c r="I858" s="26">
        <f t="shared" si="27"/>
        <v>0</v>
      </c>
      <c r="K858" s="10"/>
    </row>
    <row r="859" spans="1:11" x14ac:dyDescent="0.2">
      <c r="A859" s="7" t="s">
        <v>1374</v>
      </c>
      <c r="B859" s="7" t="s">
        <v>1079</v>
      </c>
      <c r="D859" s="26">
        <v>965.29</v>
      </c>
      <c r="E859" s="26">
        <f>_xlfn.IFNA(VLOOKUP(A859,'McNeil 50% only'!$A$8:$D$233,3,FALSE),0)</f>
        <v>0</v>
      </c>
      <c r="F859" s="26">
        <f t="shared" si="26"/>
        <v>965.29</v>
      </c>
      <c r="G859" s="26"/>
      <c r="H859" s="27">
        <f>_xlfn.IFNA(VLOOKUP(A859,'McNeil 50% only'!$A$8:$D$233,4,FALSE),0)</f>
        <v>0</v>
      </c>
      <c r="I859" s="26">
        <f t="shared" si="27"/>
        <v>0</v>
      </c>
      <c r="K859" s="10"/>
    </row>
    <row r="860" spans="1:11" x14ac:dyDescent="0.2">
      <c r="A860" s="7" t="s">
        <v>1375</v>
      </c>
      <c r="B860" s="7" t="s">
        <v>1134</v>
      </c>
      <c r="D860" s="26">
        <v>100</v>
      </c>
      <c r="E860" s="26">
        <f>_xlfn.IFNA(VLOOKUP(A860,'McNeil 50% only'!$A$8:$D$233,3,FALSE),0)</f>
        <v>0</v>
      </c>
      <c r="F860" s="26">
        <f t="shared" si="26"/>
        <v>100</v>
      </c>
      <c r="G860" s="26"/>
      <c r="H860" s="27">
        <f>_xlfn.IFNA(VLOOKUP(A860,'McNeil 50% only'!$A$8:$D$233,4,FALSE),0)</f>
        <v>0</v>
      </c>
      <c r="I860" s="26">
        <f t="shared" si="27"/>
        <v>0</v>
      </c>
      <c r="K860" s="10"/>
    </row>
    <row r="861" spans="1:11" x14ac:dyDescent="0.2">
      <c r="A861" s="7" t="s">
        <v>1376</v>
      </c>
      <c r="B861" s="7" t="s">
        <v>1211</v>
      </c>
      <c r="D861" s="26">
        <v>180966.84</v>
      </c>
      <c r="E861" s="26">
        <f>_xlfn.IFNA(VLOOKUP(A861,'McNeil 50% only'!$A$8:$D$233,3,FALSE),0)</f>
        <v>0</v>
      </c>
      <c r="F861" s="26">
        <f t="shared" si="26"/>
        <v>180966.84</v>
      </c>
      <c r="G861" s="26"/>
      <c r="H861" s="27">
        <f>_xlfn.IFNA(VLOOKUP(A861,'McNeil 50% only'!$A$8:$D$233,4,FALSE),0)</f>
        <v>0</v>
      </c>
      <c r="I861" s="26">
        <f t="shared" si="27"/>
        <v>0</v>
      </c>
      <c r="K861" s="10"/>
    </row>
    <row r="862" spans="1:11" x14ac:dyDescent="0.2">
      <c r="A862" s="7" t="s">
        <v>1377</v>
      </c>
      <c r="B862" s="7" t="s">
        <v>1213</v>
      </c>
      <c r="D862" s="26">
        <v>2878.43</v>
      </c>
      <c r="E862" s="26">
        <f>_xlfn.IFNA(VLOOKUP(A862,'McNeil 50% only'!$A$8:$D$233,3,FALSE),0)</f>
        <v>0</v>
      </c>
      <c r="F862" s="26">
        <f t="shared" si="26"/>
        <v>2878.43</v>
      </c>
      <c r="G862" s="26"/>
      <c r="H862" s="27">
        <f>_xlfn.IFNA(VLOOKUP(A862,'McNeil 50% only'!$A$8:$D$233,4,FALSE),0)</f>
        <v>0</v>
      </c>
      <c r="I862" s="26">
        <f t="shared" si="27"/>
        <v>0</v>
      </c>
      <c r="K862" s="10"/>
    </row>
    <row r="863" spans="1:11" x14ac:dyDescent="0.2">
      <c r="A863" s="7" t="s">
        <v>1378</v>
      </c>
      <c r="B863" s="7" t="s">
        <v>1226</v>
      </c>
      <c r="D863" s="26">
        <v>10802.12</v>
      </c>
      <c r="E863" s="26">
        <f>_xlfn.IFNA(VLOOKUP(A863,'McNeil 50% only'!$A$8:$D$233,3,FALSE),0)</f>
        <v>0</v>
      </c>
      <c r="F863" s="26">
        <f t="shared" si="26"/>
        <v>10802.12</v>
      </c>
      <c r="G863" s="26"/>
      <c r="H863" s="27">
        <f>_xlfn.IFNA(VLOOKUP(A863,'McNeil 50% only'!$A$8:$D$233,4,FALSE),0)</f>
        <v>0</v>
      </c>
      <c r="I863" s="26">
        <f t="shared" si="27"/>
        <v>0</v>
      </c>
      <c r="K863" s="10"/>
    </row>
    <row r="864" spans="1:11" x14ac:dyDescent="0.2">
      <c r="A864" s="7" t="s">
        <v>1379</v>
      </c>
      <c r="B864" s="7" t="s">
        <v>1215</v>
      </c>
      <c r="D864" s="26">
        <v>833195.9</v>
      </c>
      <c r="E864" s="26">
        <f>_xlfn.IFNA(VLOOKUP(A864,'McNeil 50% only'!$A$8:$D$233,3,FALSE),0)</f>
        <v>0</v>
      </c>
      <c r="F864" s="26">
        <f t="shared" si="26"/>
        <v>833195.9</v>
      </c>
      <c r="G864" s="26"/>
      <c r="H864" s="27">
        <f>_xlfn.IFNA(VLOOKUP(A864,'McNeil 50% only'!$A$8:$D$233,4,FALSE),0)</f>
        <v>0</v>
      </c>
      <c r="I864" s="26">
        <f t="shared" si="27"/>
        <v>0</v>
      </c>
      <c r="K864" s="10"/>
    </row>
    <row r="865" spans="1:11" x14ac:dyDescent="0.2">
      <c r="A865" s="7" t="s">
        <v>1380</v>
      </c>
      <c r="B865" s="7" t="s">
        <v>1077</v>
      </c>
      <c r="D865" s="26">
        <v>109860.58</v>
      </c>
      <c r="E865" s="26">
        <f>_xlfn.IFNA(VLOOKUP(A865,'McNeil 50% only'!$A$8:$D$233,3,FALSE),0)</f>
        <v>74281.179999999993</v>
      </c>
      <c r="F865" s="26">
        <f t="shared" si="26"/>
        <v>184141.76</v>
      </c>
      <c r="G865" s="26"/>
      <c r="H865" s="27">
        <f>_xlfn.IFNA(VLOOKUP(A865,'McNeil 50% only'!$A$8:$D$233,4,FALSE),0)</f>
        <v>0</v>
      </c>
      <c r="I865" s="26">
        <f t="shared" si="27"/>
        <v>0</v>
      </c>
      <c r="K865" s="10"/>
    </row>
    <row r="866" spans="1:11" x14ac:dyDescent="0.2">
      <c r="A866" s="7" t="s">
        <v>1381</v>
      </c>
      <c r="B866" s="7" t="s">
        <v>1083</v>
      </c>
      <c r="D866" s="26">
        <v>36366.959999999999</v>
      </c>
      <c r="E866" s="26">
        <f>_xlfn.IFNA(VLOOKUP(A866,'McNeil 50% only'!$A$8:$D$233,3,FALSE),0)</f>
        <v>55.19</v>
      </c>
      <c r="F866" s="26">
        <f t="shared" si="26"/>
        <v>36422.15</v>
      </c>
      <c r="G866" s="26"/>
      <c r="H866" s="27">
        <f>_xlfn.IFNA(VLOOKUP(A866,'McNeil 50% only'!$A$8:$D$233,4,FALSE),0)</f>
        <v>0</v>
      </c>
      <c r="I866" s="26">
        <f t="shared" si="27"/>
        <v>0</v>
      </c>
      <c r="K866" s="10"/>
    </row>
    <row r="867" spans="1:11" x14ac:dyDescent="0.2">
      <c r="A867" s="7" t="s">
        <v>1382</v>
      </c>
      <c r="B867" s="7" t="s">
        <v>1085</v>
      </c>
      <c r="D867" s="26">
        <v>4969.5</v>
      </c>
      <c r="E867" s="26">
        <f>_xlfn.IFNA(VLOOKUP(A867,'McNeil 50% only'!$A$8:$D$233,3,FALSE),0)</f>
        <v>5062.18</v>
      </c>
      <c r="F867" s="26">
        <f t="shared" si="26"/>
        <v>10031.68</v>
      </c>
      <c r="G867" s="26"/>
      <c r="H867" s="27">
        <f>_xlfn.IFNA(VLOOKUP(A867,'McNeil 50% only'!$A$8:$D$233,4,FALSE),0)</f>
        <v>0</v>
      </c>
      <c r="I867" s="26">
        <f t="shared" si="27"/>
        <v>0</v>
      </c>
      <c r="K867" s="10"/>
    </row>
    <row r="868" spans="1:11" x14ac:dyDescent="0.2">
      <c r="A868" s="7" t="s">
        <v>1383</v>
      </c>
      <c r="B868" s="7" t="s">
        <v>1087</v>
      </c>
      <c r="D868" s="26">
        <v>92.27</v>
      </c>
      <c r="E868" s="26">
        <f>_xlfn.IFNA(VLOOKUP(A868,'McNeil 50% only'!$A$8:$D$233,3,FALSE),0)</f>
        <v>20.97</v>
      </c>
      <c r="F868" s="26">
        <f t="shared" si="26"/>
        <v>113.24</v>
      </c>
      <c r="G868" s="26"/>
      <c r="H868" s="27">
        <f>_xlfn.IFNA(VLOOKUP(A868,'McNeil 50% only'!$A$8:$D$233,4,FALSE),0)</f>
        <v>0</v>
      </c>
      <c r="I868" s="26">
        <f t="shared" si="27"/>
        <v>0</v>
      </c>
      <c r="K868" s="10"/>
    </row>
    <row r="869" spans="1:11" x14ac:dyDescent="0.2">
      <c r="A869" s="7" t="s">
        <v>1384</v>
      </c>
      <c r="B869" s="7" t="s">
        <v>1089</v>
      </c>
      <c r="D869" s="26">
        <v>39047.78</v>
      </c>
      <c r="E869" s="26">
        <f>_xlfn.IFNA(VLOOKUP(A869,'McNeil 50% only'!$A$8:$D$233,3,FALSE),0)</f>
        <v>14858.79</v>
      </c>
      <c r="F869" s="26">
        <f t="shared" si="26"/>
        <v>53906.57</v>
      </c>
      <c r="G869" s="26"/>
      <c r="H869" s="27">
        <f>_xlfn.IFNA(VLOOKUP(A869,'McNeil 50% only'!$A$8:$D$233,4,FALSE),0)</f>
        <v>0</v>
      </c>
      <c r="I869" s="26">
        <f t="shared" si="27"/>
        <v>0</v>
      </c>
      <c r="K869" s="10"/>
    </row>
    <row r="870" spans="1:11" x14ac:dyDescent="0.2">
      <c r="A870" s="7" t="s">
        <v>1385</v>
      </c>
      <c r="B870" s="7" t="s">
        <v>1148</v>
      </c>
      <c r="D870" s="26">
        <v>5600</v>
      </c>
      <c r="E870" s="26">
        <f>_xlfn.IFNA(VLOOKUP(A870,'McNeil 50% only'!$A$8:$D$233,3,FALSE),0)</f>
        <v>0</v>
      </c>
      <c r="F870" s="26">
        <f t="shared" si="26"/>
        <v>5600</v>
      </c>
      <c r="G870" s="26"/>
      <c r="H870" s="27">
        <f>_xlfn.IFNA(VLOOKUP(A870,'McNeil 50% only'!$A$8:$D$233,4,FALSE),0)</f>
        <v>0</v>
      </c>
      <c r="I870" s="26">
        <f t="shared" si="27"/>
        <v>0</v>
      </c>
      <c r="K870" s="10"/>
    </row>
    <row r="871" spans="1:11" x14ac:dyDescent="0.2">
      <c r="A871" s="7" t="s">
        <v>1386</v>
      </c>
      <c r="B871" s="7" t="s">
        <v>1091</v>
      </c>
      <c r="D871" s="26">
        <v>551.95000000000005</v>
      </c>
      <c r="E871" s="26">
        <f>_xlfn.IFNA(VLOOKUP(A871,'McNeil 50% only'!$A$8:$D$233,3,FALSE),0)</f>
        <v>18.05</v>
      </c>
      <c r="F871" s="26">
        <f t="shared" si="26"/>
        <v>570</v>
      </c>
      <c r="G871" s="26"/>
      <c r="H871" s="27">
        <f>_xlfn.IFNA(VLOOKUP(A871,'McNeil 50% only'!$A$8:$D$233,4,FALSE),0)</f>
        <v>0</v>
      </c>
      <c r="I871" s="26">
        <f t="shared" si="27"/>
        <v>0</v>
      </c>
      <c r="K871" s="10"/>
    </row>
    <row r="872" spans="1:11" x14ac:dyDescent="0.2">
      <c r="A872" s="7" t="s">
        <v>1387</v>
      </c>
      <c r="B872" s="7" t="s">
        <v>1093</v>
      </c>
      <c r="D872" s="26">
        <v>300.94</v>
      </c>
      <c r="E872" s="26">
        <f>_xlfn.IFNA(VLOOKUP(A872,'McNeil 50% only'!$A$8:$D$233,3,FALSE),0)</f>
        <v>44.53</v>
      </c>
      <c r="F872" s="26">
        <f t="shared" si="26"/>
        <v>345.47</v>
      </c>
      <c r="G872" s="26"/>
      <c r="H872" s="27">
        <f>_xlfn.IFNA(VLOOKUP(A872,'McNeil 50% only'!$A$8:$D$233,4,FALSE),0)</f>
        <v>0</v>
      </c>
      <c r="I872" s="26">
        <f t="shared" si="27"/>
        <v>0</v>
      </c>
      <c r="K872" s="10"/>
    </row>
    <row r="873" spans="1:11" x14ac:dyDescent="0.2">
      <c r="A873" s="7" t="s">
        <v>1388</v>
      </c>
      <c r="B873" s="7" t="s">
        <v>1389</v>
      </c>
      <c r="D873" s="26">
        <v>118839.37</v>
      </c>
      <c r="E873" s="26">
        <f>_xlfn.IFNA(VLOOKUP(A873,'McNeil 50% only'!$A$8:$D$233,3,FALSE),0)</f>
        <v>0</v>
      </c>
      <c r="F873" s="26">
        <f t="shared" si="26"/>
        <v>118839.37</v>
      </c>
      <c r="G873" s="26"/>
      <c r="H873" s="27">
        <f>_xlfn.IFNA(VLOOKUP(A873,'McNeil 50% only'!$A$8:$D$233,4,FALSE),0)</f>
        <v>0</v>
      </c>
      <c r="I873" s="26">
        <f t="shared" si="27"/>
        <v>0</v>
      </c>
      <c r="K873" s="10"/>
    </row>
    <row r="874" spans="1:11" x14ac:dyDescent="0.2">
      <c r="A874" s="19" t="s">
        <v>1685</v>
      </c>
      <c r="B874" s="19" t="s">
        <v>1607</v>
      </c>
      <c r="D874" s="26"/>
      <c r="E874" s="26">
        <f>_xlfn.IFNA(VLOOKUP(A874,'McNeil 50% only'!$A$8:$D$233,3,FALSE),0)</f>
        <v>2390.77</v>
      </c>
      <c r="F874" s="26">
        <f t="shared" si="26"/>
        <v>2390.77</v>
      </c>
      <c r="G874" s="26"/>
      <c r="H874" s="27">
        <f>_xlfn.IFNA(VLOOKUP(A874,'McNeil 50% only'!$A$8:$D$233,4,FALSE),0)</f>
        <v>0</v>
      </c>
      <c r="I874" s="26">
        <f t="shared" si="27"/>
        <v>0</v>
      </c>
      <c r="K874" s="10"/>
    </row>
    <row r="875" spans="1:11" x14ac:dyDescent="0.2">
      <c r="A875" s="7" t="s">
        <v>1390</v>
      </c>
      <c r="B875" s="7" t="s">
        <v>1077</v>
      </c>
      <c r="D875" s="26">
        <v>140661.01999999999</v>
      </c>
      <c r="E875" s="26">
        <f>_xlfn.IFNA(VLOOKUP(A875,'McNeil 50% only'!$A$8:$D$233,3,FALSE),0)</f>
        <v>30614.32</v>
      </c>
      <c r="F875" s="26">
        <f t="shared" si="26"/>
        <v>171275.34</v>
      </c>
      <c r="G875" s="26"/>
      <c r="H875" s="27">
        <f>_xlfn.IFNA(VLOOKUP(A875,'McNeil 50% only'!$A$8:$D$233,4,FALSE),0)</f>
        <v>0</v>
      </c>
      <c r="I875" s="26">
        <f t="shared" si="27"/>
        <v>0</v>
      </c>
      <c r="K875" s="10"/>
    </row>
    <row r="876" spans="1:11" x14ac:dyDescent="0.2">
      <c r="A876" s="7" t="s">
        <v>1391</v>
      </c>
      <c r="B876" s="7" t="s">
        <v>1083</v>
      </c>
      <c r="D876" s="26">
        <v>12000</v>
      </c>
      <c r="E876" s="26">
        <f>_xlfn.IFNA(VLOOKUP(A876,'McNeil 50% only'!$A$8:$D$233,3,FALSE),0)</f>
        <v>0</v>
      </c>
      <c r="F876" s="26">
        <f t="shared" si="26"/>
        <v>12000</v>
      </c>
      <c r="G876" s="26"/>
      <c r="H876" s="27">
        <f>_xlfn.IFNA(VLOOKUP(A876,'McNeil 50% only'!$A$8:$D$233,4,FALSE),0)</f>
        <v>0</v>
      </c>
      <c r="I876" s="26">
        <f t="shared" si="27"/>
        <v>0</v>
      </c>
      <c r="K876" s="10"/>
    </row>
    <row r="877" spans="1:11" x14ac:dyDescent="0.2">
      <c r="A877" s="7" t="s">
        <v>1392</v>
      </c>
      <c r="B877" s="7" t="s">
        <v>1087</v>
      </c>
      <c r="D877" s="26">
        <v>232.71</v>
      </c>
      <c r="E877" s="26">
        <f>_xlfn.IFNA(VLOOKUP(A877,'McNeil 50% only'!$A$8:$D$233,3,FALSE),0)</f>
        <v>0</v>
      </c>
      <c r="F877" s="26">
        <f t="shared" si="26"/>
        <v>232.71</v>
      </c>
      <c r="G877" s="26"/>
      <c r="H877" s="27">
        <f>_xlfn.IFNA(VLOOKUP(A877,'McNeil 50% only'!$A$8:$D$233,4,FALSE),0)</f>
        <v>0</v>
      </c>
      <c r="I877" s="26">
        <f t="shared" si="27"/>
        <v>0</v>
      </c>
      <c r="K877" s="10"/>
    </row>
    <row r="878" spans="1:11" x14ac:dyDescent="0.2">
      <c r="A878" s="7" t="s">
        <v>1393</v>
      </c>
      <c r="B878" s="7" t="s">
        <v>1148</v>
      </c>
      <c r="D878" s="26">
        <v>2659.28</v>
      </c>
      <c r="E878" s="26">
        <f>_xlfn.IFNA(VLOOKUP(A878,'McNeil 50% only'!$A$8:$D$233,3,FALSE),0)</f>
        <v>582.70000000000005</v>
      </c>
      <c r="F878" s="26">
        <f t="shared" si="26"/>
        <v>3241.9800000000005</v>
      </c>
      <c r="G878" s="26"/>
      <c r="H878" s="27">
        <f>_xlfn.IFNA(VLOOKUP(A878,'McNeil 50% only'!$A$8:$D$233,4,FALSE),0)</f>
        <v>0</v>
      </c>
      <c r="I878" s="26">
        <f t="shared" si="27"/>
        <v>0</v>
      </c>
      <c r="K878" s="10"/>
    </row>
    <row r="879" spans="1:11" x14ac:dyDescent="0.2">
      <c r="A879" s="7" t="s">
        <v>1394</v>
      </c>
      <c r="B879" s="7" t="s">
        <v>1093</v>
      </c>
      <c r="D879" s="26">
        <v>1494.37</v>
      </c>
      <c r="E879" s="26">
        <f>_xlfn.IFNA(VLOOKUP(A879,'McNeil 50% only'!$A$8:$D$233,3,FALSE),0)</f>
        <v>327.83</v>
      </c>
      <c r="F879" s="26">
        <f t="shared" si="26"/>
        <v>1822.1999999999998</v>
      </c>
      <c r="G879" s="26"/>
      <c r="H879" s="27">
        <f>_xlfn.IFNA(VLOOKUP(A879,'McNeil 50% only'!$A$8:$D$233,4,FALSE),0)</f>
        <v>0</v>
      </c>
      <c r="I879" s="26">
        <f t="shared" si="27"/>
        <v>0</v>
      </c>
      <c r="K879" s="10"/>
    </row>
    <row r="880" spans="1:11" x14ac:dyDescent="0.2">
      <c r="A880" s="7" t="s">
        <v>1395</v>
      </c>
      <c r="B880" s="7" t="s">
        <v>1110</v>
      </c>
      <c r="D880" s="26">
        <v>559</v>
      </c>
      <c r="E880" s="26">
        <f>_xlfn.IFNA(VLOOKUP(A880,'McNeil 50% only'!$A$8:$D$233,3,FALSE),0)</f>
        <v>0</v>
      </c>
      <c r="F880" s="26">
        <f t="shared" si="26"/>
        <v>559</v>
      </c>
      <c r="G880" s="26"/>
      <c r="H880" s="27">
        <f>_xlfn.IFNA(VLOOKUP(A880,'McNeil 50% only'!$A$8:$D$233,4,FALSE),0)</f>
        <v>0</v>
      </c>
      <c r="I880" s="26">
        <f t="shared" si="27"/>
        <v>0</v>
      </c>
      <c r="K880" s="10"/>
    </row>
    <row r="881" spans="1:11" x14ac:dyDescent="0.2">
      <c r="A881" s="7" t="s">
        <v>1396</v>
      </c>
      <c r="B881" s="7" t="s">
        <v>1171</v>
      </c>
      <c r="D881" s="26">
        <v>502921.97</v>
      </c>
      <c r="E881" s="26">
        <f>_xlfn.IFNA(VLOOKUP(A881,'McNeil 50% only'!$A$8:$D$233,3,FALSE),0)</f>
        <v>316828.53999999998</v>
      </c>
      <c r="F881" s="26">
        <f t="shared" si="26"/>
        <v>819750.51</v>
      </c>
      <c r="G881" s="26"/>
      <c r="H881" s="27">
        <f>_xlfn.IFNA(VLOOKUP(A881,'McNeil 50% only'!$A$8:$D$233,4,FALSE),0)</f>
        <v>0</v>
      </c>
      <c r="I881" s="26">
        <f t="shared" si="27"/>
        <v>0</v>
      </c>
      <c r="K881" s="10"/>
    </row>
    <row r="882" spans="1:11" x14ac:dyDescent="0.2">
      <c r="A882" s="7" t="s">
        <v>1397</v>
      </c>
      <c r="B882" s="7" t="s">
        <v>1389</v>
      </c>
      <c r="D882" s="26">
        <v>185.94</v>
      </c>
      <c r="E882" s="26">
        <f>_xlfn.IFNA(VLOOKUP(A882,'McNeil 50% only'!$A$8:$D$233,3,FALSE),0)</f>
        <v>0</v>
      </c>
      <c r="F882" s="26">
        <f t="shared" si="26"/>
        <v>185.94</v>
      </c>
      <c r="G882" s="26"/>
      <c r="H882" s="27">
        <f>_xlfn.IFNA(VLOOKUP(A882,'McNeil 50% only'!$A$8:$D$233,4,FALSE),0)</f>
        <v>0</v>
      </c>
      <c r="I882" s="26">
        <f t="shared" si="27"/>
        <v>0</v>
      </c>
      <c r="K882" s="10"/>
    </row>
    <row r="883" spans="1:11" x14ac:dyDescent="0.2">
      <c r="A883" s="7" t="s">
        <v>1398</v>
      </c>
      <c r="B883" s="7" t="s">
        <v>1399</v>
      </c>
      <c r="D883" s="26">
        <v>37426.44</v>
      </c>
      <c r="E883" s="26">
        <f>_xlfn.IFNA(VLOOKUP(A883,'McNeil 50% only'!$A$8:$D$233,3,FALSE),0)</f>
        <v>0</v>
      </c>
      <c r="F883" s="26">
        <f t="shared" si="26"/>
        <v>37426.44</v>
      </c>
      <c r="G883" s="26"/>
      <c r="H883" s="27">
        <f>_xlfn.IFNA(VLOOKUP(A883,'McNeil 50% only'!$A$8:$D$233,4,FALSE),0)</f>
        <v>0</v>
      </c>
      <c r="I883" s="26">
        <f t="shared" si="27"/>
        <v>0</v>
      </c>
      <c r="K883" s="10"/>
    </row>
    <row r="884" spans="1:11" x14ac:dyDescent="0.2">
      <c r="A884" s="7" t="s">
        <v>1400</v>
      </c>
      <c r="B884" s="7" t="s">
        <v>1077</v>
      </c>
      <c r="D884" s="26">
        <v>637840.19999999995</v>
      </c>
      <c r="E884" s="26">
        <f>_xlfn.IFNA(VLOOKUP(A884,'McNeil 50% only'!$A$8:$D$233,3,FALSE),0)</f>
        <v>60351.59</v>
      </c>
      <c r="F884" s="26">
        <f t="shared" si="26"/>
        <v>698191.78999999992</v>
      </c>
      <c r="G884" s="26"/>
      <c r="H884" s="27">
        <f>_xlfn.IFNA(VLOOKUP(A884,'McNeil 50% only'!$A$8:$D$233,4,FALSE),0)</f>
        <v>0</v>
      </c>
      <c r="I884" s="26">
        <f t="shared" si="27"/>
        <v>0</v>
      </c>
      <c r="K884" s="10"/>
    </row>
    <row r="885" spans="1:11" x14ac:dyDescent="0.2">
      <c r="A885" s="7" t="s">
        <v>1401</v>
      </c>
      <c r="B885" s="7" t="s">
        <v>1134</v>
      </c>
      <c r="D885" s="26">
        <v>5428.43</v>
      </c>
      <c r="E885" s="26">
        <f>_xlfn.IFNA(VLOOKUP(A885,'McNeil 50% only'!$A$8:$D$233,3,FALSE),0)</f>
        <v>0</v>
      </c>
      <c r="F885" s="26">
        <f t="shared" si="26"/>
        <v>5428.43</v>
      </c>
      <c r="G885" s="26"/>
      <c r="H885" s="27">
        <f>_xlfn.IFNA(VLOOKUP(A885,'McNeil 50% only'!$A$8:$D$233,4,FALSE),0)</f>
        <v>0</v>
      </c>
      <c r="I885" s="26">
        <f t="shared" si="27"/>
        <v>0</v>
      </c>
      <c r="K885" s="10"/>
    </row>
    <row r="886" spans="1:11" x14ac:dyDescent="0.2">
      <c r="A886" s="7" t="s">
        <v>1402</v>
      </c>
      <c r="B886" s="7" t="s">
        <v>1083</v>
      </c>
      <c r="D886" s="26">
        <v>24619.14</v>
      </c>
      <c r="E886" s="26">
        <f>_xlfn.IFNA(VLOOKUP(A886,'McNeil 50% only'!$A$8:$D$233,3,FALSE),0)</f>
        <v>354.27</v>
      </c>
      <c r="F886" s="26">
        <f t="shared" si="26"/>
        <v>24973.41</v>
      </c>
      <c r="G886" s="26"/>
      <c r="H886" s="27">
        <f>_xlfn.IFNA(VLOOKUP(A886,'McNeil 50% only'!$A$8:$D$233,4,FALSE),0)</f>
        <v>0</v>
      </c>
      <c r="I886" s="26">
        <f t="shared" si="27"/>
        <v>0</v>
      </c>
      <c r="K886" s="10"/>
    </row>
    <row r="887" spans="1:11" x14ac:dyDescent="0.2">
      <c r="A887" s="7" t="s">
        <v>1403</v>
      </c>
      <c r="B887" s="7" t="s">
        <v>1085</v>
      </c>
      <c r="D887" s="26">
        <v>685.51</v>
      </c>
      <c r="E887" s="26">
        <f>_xlfn.IFNA(VLOOKUP(A887,'McNeil 50% only'!$A$8:$D$233,3,FALSE),0)</f>
        <v>0</v>
      </c>
      <c r="F887" s="26">
        <f t="shared" si="26"/>
        <v>685.51</v>
      </c>
      <c r="G887" s="26"/>
      <c r="H887" s="27">
        <f>_xlfn.IFNA(VLOOKUP(A887,'McNeil 50% only'!$A$8:$D$233,4,FALSE),0)</f>
        <v>0</v>
      </c>
      <c r="I887" s="26">
        <f t="shared" si="27"/>
        <v>0</v>
      </c>
      <c r="K887" s="10"/>
    </row>
    <row r="888" spans="1:11" x14ac:dyDescent="0.2">
      <c r="A888" s="7" t="s">
        <v>1404</v>
      </c>
      <c r="B888" s="7" t="s">
        <v>1089</v>
      </c>
      <c r="D888" s="26">
        <v>3.93</v>
      </c>
      <c r="E888" s="26">
        <f>_xlfn.IFNA(VLOOKUP(A888,'McNeil 50% only'!$A$8:$D$233,3,FALSE),0)</f>
        <v>0</v>
      </c>
      <c r="F888" s="26">
        <f t="shared" si="26"/>
        <v>3.93</v>
      </c>
      <c r="G888" s="26"/>
      <c r="H888" s="27">
        <f>_xlfn.IFNA(VLOOKUP(A888,'McNeil 50% only'!$A$8:$D$233,4,FALSE),0)</f>
        <v>0</v>
      </c>
      <c r="I888" s="26">
        <f t="shared" si="27"/>
        <v>0</v>
      </c>
      <c r="K888" s="10"/>
    </row>
    <row r="889" spans="1:11" x14ac:dyDescent="0.2">
      <c r="A889" s="7" t="s">
        <v>1405</v>
      </c>
      <c r="B889" s="7" t="s">
        <v>1148</v>
      </c>
      <c r="D889" s="26">
        <v>12814.5</v>
      </c>
      <c r="E889" s="26">
        <f>_xlfn.IFNA(VLOOKUP(A889,'McNeil 50% only'!$A$8:$D$233,3,FALSE),0)</f>
        <v>290.3</v>
      </c>
      <c r="F889" s="26">
        <f t="shared" si="26"/>
        <v>13104.8</v>
      </c>
      <c r="G889" s="26"/>
      <c r="H889" s="27">
        <f>_xlfn.IFNA(VLOOKUP(A889,'McNeil 50% only'!$A$8:$D$233,4,FALSE),0)</f>
        <v>0</v>
      </c>
      <c r="I889" s="26">
        <f t="shared" si="27"/>
        <v>0</v>
      </c>
      <c r="K889" s="10"/>
    </row>
    <row r="890" spans="1:11" x14ac:dyDescent="0.2">
      <c r="A890" s="7" t="s">
        <v>1406</v>
      </c>
      <c r="B890" s="7" t="s">
        <v>1200</v>
      </c>
      <c r="D890" s="26">
        <v>2655</v>
      </c>
      <c r="E890" s="26">
        <f>_xlfn.IFNA(VLOOKUP(A890,'McNeil 50% only'!$A$8:$D$233,3,FALSE),0)</f>
        <v>0</v>
      </c>
      <c r="F890" s="26">
        <f t="shared" si="26"/>
        <v>2655</v>
      </c>
      <c r="G890" s="26"/>
      <c r="H890" s="27">
        <f>_xlfn.IFNA(VLOOKUP(A890,'McNeil 50% only'!$A$8:$D$233,4,FALSE),0)</f>
        <v>0</v>
      </c>
      <c r="I890" s="26">
        <f t="shared" si="27"/>
        <v>0</v>
      </c>
      <c r="K890" s="10"/>
    </row>
    <row r="891" spans="1:11" x14ac:dyDescent="0.2">
      <c r="A891" s="7" t="s">
        <v>1407</v>
      </c>
      <c r="B891" s="7" t="s">
        <v>1202</v>
      </c>
      <c r="D891" s="26">
        <v>4528.93</v>
      </c>
      <c r="E891" s="26">
        <f>_xlfn.IFNA(VLOOKUP(A891,'McNeil 50% only'!$A$8:$D$233,3,FALSE),0)</f>
        <v>1899.61</v>
      </c>
      <c r="F891" s="26">
        <f t="shared" si="26"/>
        <v>6428.54</v>
      </c>
      <c r="G891" s="26"/>
      <c r="H891" s="27">
        <f>_xlfn.IFNA(VLOOKUP(A891,'McNeil 50% only'!$A$8:$D$233,4,FALSE),0)</f>
        <v>0</v>
      </c>
      <c r="I891" s="26">
        <f t="shared" si="27"/>
        <v>0</v>
      </c>
      <c r="K891" s="10"/>
    </row>
    <row r="892" spans="1:11" x14ac:dyDescent="0.2">
      <c r="A892" s="7" t="s">
        <v>1408</v>
      </c>
      <c r="B892" s="7" t="s">
        <v>1107</v>
      </c>
      <c r="D892" s="26">
        <v>425905.37</v>
      </c>
      <c r="E892" s="26">
        <f>_xlfn.IFNA(VLOOKUP(A892,'McNeil 50% only'!$A$8:$D$233,3,FALSE),0)</f>
        <v>29055.33</v>
      </c>
      <c r="F892" s="26">
        <f t="shared" si="26"/>
        <v>454960.7</v>
      </c>
      <c r="G892" s="26"/>
      <c r="H892" s="27">
        <f>_xlfn.IFNA(VLOOKUP(A892,'McNeil 50% only'!$A$8:$D$233,4,FALSE),0)</f>
        <v>0</v>
      </c>
      <c r="I892" s="26">
        <f t="shared" si="27"/>
        <v>0</v>
      </c>
      <c r="K892" s="10"/>
    </row>
    <row r="893" spans="1:11" x14ac:dyDescent="0.2">
      <c r="A893" s="7" t="s">
        <v>1409</v>
      </c>
      <c r="B893" s="7" t="s">
        <v>1093</v>
      </c>
      <c r="D893" s="26">
        <v>249</v>
      </c>
      <c r="E893" s="26">
        <f>_xlfn.IFNA(VLOOKUP(A893,'McNeil 50% only'!$A$8:$D$233,3,FALSE),0)</f>
        <v>0</v>
      </c>
      <c r="F893" s="26">
        <f t="shared" si="26"/>
        <v>249</v>
      </c>
      <c r="G893" s="26"/>
      <c r="H893" s="27">
        <f>_xlfn.IFNA(VLOOKUP(A893,'McNeil 50% only'!$A$8:$D$233,4,FALSE),0)</f>
        <v>0</v>
      </c>
      <c r="I893" s="26">
        <f t="shared" si="27"/>
        <v>0</v>
      </c>
      <c r="K893" s="10"/>
    </row>
    <row r="894" spans="1:11" x14ac:dyDescent="0.2">
      <c r="A894" s="7" t="s">
        <v>1410</v>
      </c>
      <c r="B894" s="7" t="s">
        <v>1095</v>
      </c>
      <c r="D894" s="26">
        <v>14420.99</v>
      </c>
      <c r="E894" s="26">
        <f>_xlfn.IFNA(VLOOKUP(A894,'McNeil 50% only'!$A$8:$D$233,3,FALSE),0)</f>
        <v>1428.27</v>
      </c>
      <c r="F894" s="26">
        <f t="shared" si="26"/>
        <v>15849.26</v>
      </c>
      <c r="G894" s="26"/>
      <c r="H894" s="27">
        <f>_xlfn.IFNA(VLOOKUP(A894,'McNeil 50% only'!$A$8:$D$233,4,FALSE),0)</f>
        <v>0</v>
      </c>
      <c r="I894" s="26">
        <f t="shared" si="27"/>
        <v>0</v>
      </c>
      <c r="K894" s="10"/>
    </row>
    <row r="895" spans="1:11" x14ac:dyDescent="0.2">
      <c r="A895" s="7" t="s">
        <v>1411</v>
      </c>
      <c r="B895" s="7" t="s">
        <v>1412</v>
      </c>
      <c r="D895" s="26">
        <v>20382.560000000001</v>
      </c>
      <c r="E895" s="26">
        <f>_xlfn.IFNA(VLOOKUP(A895,'McNeil 50% only'!$A$8:$D$233,3,FALSE),0)</f>
        <v>719.49</v>
      </c>
      <c r="F895" s="26">
        <f t="shared" si="26"/>
        <v>21102.050000000003</v>
      </c>
      <c r="G895" s="26"/>
      <c r="H895" s="27">
        <f>_xlfn.IFNA(VLOOKUP(A895,'McNeil 50% only'!$A$8:$D$233,4,FALSE),0)</f>
        <v>0</v>
      </c>
      <c r="I895" s="26">
        <f t="shared" si="27"/>
        <v>0</v>
      </c>
      <c r="K895" s="10"/>
    </row>
    <row r="896" spans="1:11" x14ac:dyDescent="0.2">
      <c r="A896" s="7" t="s">
        <v>1413</v>
      </c>
      <c r="B896" s="7" t="s">
        <v>1414</v>
      </c>
      <c r="D896" s="26">
        <v>2073.6</v>
      </c>
      <c r="E896" s="26">
        <f>_xlfn.IFNA(VLOOKUP(A896,'McNeil 50% only'!$A$8:$D$233,3,FALSE),0)</f>
        <v>259.2</v>
      </c>
      <c r="F896" s="26">
        <f t="shared" si="26"/>
        <v>2332.7999999999997</v>
      </c>
      <c r="G896" s="26"/>
      <c r="H896" s="27">
        <f>_xlfn.IFNA(VLOOKUP(A896,'McNeil 50% only'!$A$8:$D$233,4,FALSE),0)</f>
        <v>0</v>
      </c>
      <c r="I896" s="26">
        <f t="shared" si="27"/>
        <v>0</v>
      </c>
      <c r="K896" s="10"/>
    </row>
    <row r="897" spans="1:11" x14ac:dyDescent="0.2">
      <c r="A897" s="7" t="s">
        <v>1415</v>
      </c>
      <c r="B897" s="7" t="s">
        <v>1350</v>
      </c>
      <c r="D897" s="26">
        <v>20347.03</v>
      </c>
      <c r="E897" s="26">
        <f>_xlfn.IFNA(VLOOKUP(A897,'McNeil 50% only'!$A$8:$D$233,3,FALSE),0)</f>
        <v>1910.3</v>
      </c>
      <c r="F897" s="26">
        <f t="shared" si="26"/>
        <v>22257.329999999998</v>
      </c>
      <c r="G897" s="26"/>
      <c r="H897" s="27">
        <f>_xlfn.IFNA(VLOOKUP(A897,'McNeil 50% only'!$A$8:$D$233,4,FALSE),0)</f>
        <v>0</v>
      </c>
      <c r="I897" s="26">
        <f t="shared" si="27"/>
        <v>0</v>
      </c>
      <c r="K897" s="10"/>
    </row>
    <row r="898" spans="1:11" x14ac:dyDescent="0.2">
      <c r="A898" s="7" t="s">
        <v>1416</v>
      </c>
      <c r="B898" s="7" t="s">
        <v>1366</v>
      </c>
      <c r="D898" s="26">
        <v>8077.58</v>
      </c>
      <c r="E898" s="26">
        <f>_xlfn.IFNA(VLOOKUP(A898,'McNeil 50% only'!$A$8:$D$233,3,FALSE),0)</f>
        <v>0</v>
      </c>
      <c r="F898" s="26">
        <f t="shared" si="26"/>
        <v>8077.58</v>
      </c>
      <c r="G898" s="26"/>
      <c r="H898" s="27">
        <f>_xlfn.IFNA(VLOOKUP(A898,'McNeil 50% only'!$A$8:$D$233,4,FALSE),0)</f>
        <v>0</v>
      </c>
      <c r="I898" s="26">
        <f t="shared" si="27"/>
        <v>0</v>
      </c>
      <c r="K898" s="10"/>
    </row>
    <row r="899" spans="1:11" x14ac:dyDescent="0.2">
      <c r="A899" s="7" t="s">
        <v>1417</v>
      </c>
      <c r="B899" s="7" t="s">
        <v>1077</v>
      </c>
      <c r="D899" s="26">
        <v>76751.05</v>
      </c>
      <c r="E899" s="26">
        <f>_xlfn.IFNA(VLOOKUP(A899,'McNeil 50% only'!$A$8:$D$233,3,FALSE),0)</f>
        <v>0</v>
      </c>
      <c r="F899" s="26">
        <f t="shared" si="26"/>
        <v>76751.05</v>
      </c>
      <c r="G899" s="26"/>
      <c r="H899" s="27">
        <f>_xlfn.IFNA(VLOOKUP(A899,'McNeil 50% only'!$A$8:$D$233,4,FALSE),0)</f>
        <v>0</v>
      </c>
      <c r="I899" s="26">
        <f t="shared" si="27"/>
        <v>0</v>
      </c>
      <c r="K899" s="10"/>
    </row>
    <row r="900" spans="1:11" x14ac:dyDescent="0.2">
      <c r="A900" s="7" t="s">
        <v>1418</v>
      </c>
      <c r="B900" s="7" t="s">
        <v>1211</v>
      </c>
      <c r="D900" s="26">
        <v>67089</v>
      </c>
      <c r="E900" s="26">
        <f>_xlfn.IFNA(VLOOKUP(A900,'McNeil 50% only'!$A$8:$D$233,3,FALSE),0)</f>
        <v>0</v>
      </c>
      <c r="F900" s="26">
        <f t="shared" si="26"/>
        <v>67089</v>
      </c>
      <c r="G900" s="26"/>
      <c r="H900" s="27">
        <f>_xlfn.IFNA(VLOOKUP(A900,'McNeil 50% only'!$A$8:$D$233,4,FALSE),0)</f>
        <v>0</v>
      </c>
      <c r="I900" s="26">
        <f t="shared" si="27"/>
        <v>0</v>
      </c>
      <c r="K900" s="10"/>
    </row>
    <row r="901" spans="1:11" x14ac:dyDescent="0.2">
      <c r="A901" s="7" t="s">
        <v>1419</v>
      </c>
      <c r="B901" s="7" t="s">
        <v>1226</v>
      </c>
      <c r="D901" s="26">
        <v>152742.29999999999</v>
      </c>
      <c r="E901" s="26">
        <f>_xlfn.IFNA(VLOOKUP(A901,'McNeil 50% only'!$A$8:$D$233,3,FALSE),0)</f>
        <v>0</v>
      </c>
      <c r="F901" s="26">
        <f t="shared" si="26"/>
        <v>152742.29999999999</v>
      </c>
      <c r="G901" s="26"/>
      <c r="H901" s="27">
        <f>_xlfn.IFNA(VLOOKUP(A901,'McNeil 50% only'!$A$8:$D$233,4,FALSE),0)</f>
        <v>0</v>
      </c>
      <c r="I901" s="26">
        <f t="shared" si="27"/>
        <v>0</v>
      </c>
      <c r="K901" s="10"/>
    </row>
    <row r="902" spans="1:11" x14ac:dyDescent="0.2">
      <c r="A902" s="7" t="s">
        <v>1420</v>
      </c>
      <c r="B902" s="7" t="s">
        <v>1421</v>
      </c>
      <c r="D902" s="26">
        <v>12304.73</v>
      </c>
      <c r="E902" s="26">
        <f>_xlfn.IFNA(VLOOKUP(A902,'McNeil 50% only'!$A$8:$D$233,3,FALSE),0)</f>
        <v>0</v>
      </c>
      <c r="F902" s="26">
        <f t="shared" si="26"/>
        <v>12304.73</v>
      </c>
      <c r="G902" s="26"/>
      <c r="H902" s="27">
        <f>_xlfn.IFNA(VLOOKUP(A902,'McNeil 50% only'!$A$8:$D$233,4,FALSE),0)</f>
        <v>0</v>
      </c>
      <c r="I902" s="26">
        <f t="shared" si="27"/>
        <v>0</v>
      </c>
      <c r="K902" s="10"/>
    </row>
    <row r="903" spans="1:11" x14ac:dyDescent="0.2">
      <c r="A903" s="7" t="s">
        <v>1422</v>
      </c>
      <c r="B903" s="7" t="s">
        <v>1215</v>
      </c>
      <c r="D903" s="26">
        <v>37578.33</v>
      </c>
      <c r="E903" s="26">
        <f>_xlfn.IFNA(VLOOKUP(A903,'McNeil 50% only'!$A$8:$D$233,3,FALSE),0)</f>
        <v>0</v>
      </c>
      <c r="F903" s="26">
        <f t="shared" si="26"/>
        <v>37578.33</v>
      </c>
      <c r="G903" s="26"/>
      <c r="H903" s="27">
        <f>_xlfn.IFNA(VLOOKUP(A903,'McNeil 50% only'!$A$8:$D$233,4,FALSE),0)</f>
        <v>0</v>
      </c>
      <c r="I903" s="26">
        <f t="shared" si="27"/>
        <v>0</v>
      </c>
      <c r="K903" s="10"/>
    </row>
    <row r="904" spans="1:11" x14ac:dyDescent="0.2">
      <c r="A904" s="7" t="s">
        <v>1423</v>
      </c>
      <c r="B904" s="7" t="s">
        <v>1077</v>
      </c>
      <c r="D904" s="26">
        <v>64500.36</v>
      </c>
      <c r="E904" s="26">
        <f>_xlfn.IFNA(VLOOKUP(A904,'McNeil 50% only'!$A$8:$D$233,3,FALSE),0)</f>
        <v>0</v>
      </c>
      <c r="F904" s="26">
        <f t="shared" si="26"/>
        <v>64500.36</v>
      </c>
      <c r="G904" s="26"/>
      <c r="H904" s="27">
        <f>_xlfn.IFNA(VLOOKUP(A904,'McNeil 50% only'!$A$8:$D$233,4,FALSE),0)</f>
        <v>0</v>
      </c>
      <c r="I904" s="26">
        <f t="shared" si="27"/>
        <v>0</v>
      </c>
      <c r="K904" s="10"/>
    </row>
    <row r="905" spans="1:11" x14ac:dyDescent="0.2">
      <c r="A905" s="7" t="s">
        <v>1424</v>
      </c>
      <c r="B905" s="7" t="s">
        <v>1079</v>
      </c>
      <c r="D905" s="26">
        <v>11302.97</v>
      </c>
      <c r="E905" s="26">
        <f>_xlfn.IFNA(VLOOKUP(A905,'McNeil 50% only'!$A$8:$D$233,3,FALSE),0)</f>
        <v>0</v>
      </c>
      <c r="F905" s="26">
        <f t="shared" ref="F905:F921" si="28">+D905+E905</f>
        <v>11302.97</v>
      </c>
      <c r="G905" s="26"/>
      <c r="H905" s="27">
        <f>_xlfn.IFNA(VLOOKUP(A905,'McNeil 50% only'!$A$8:$D$233,4,FALSE),0)</f>
        <v>0</v>
      </c>
      <c r="I905" s="26">
        <f t="shared" ref="I905:I919" si="29">+G905+H905</f>
        <v>0</v>
      </c>
      <c r="K905" s="10"/>
    </row>
    <row r="906" spans="1:11" x14ac:dyDescent="0.2">
      <c r="A906" s="7" t="s">
        <v>1425</v>
      </c>
      <c r="B906" s="7" t="s">
        <v>1100</v>
      </c>
      <c r="D906" s="26">
        <v>81408.31</v>
      </c>
      <c r="E906" s="26">
        <f>_xlfn.IFNA(VLOOKUP(A906,'McNeil 50% only'!$A$8:$D$233,3,FALSE),0)</f>
        <v>0</v>
      </c>
      <c r="F906" s="26">
        <f t="shared" si="28"/>
        <v>81408.31</v>
      </c>
      <c r="G906" s="26"/>
      <c r="H906" s="27">
        <f>_xlfn.IFNA(VLOOKUP(A906,'McNeil 50% only'!$A$8:$D$233,4,FALSE),0)</f>
        <v>0</v>
      </c>
      <c r="I906" s="26">
        <f t="shared" si="29"/>
        <v>0</v>
      </c>
      <c r="K906" s="10"/>
    </row>
    <row r="907" spans="1:11" x14ac:dyDescent="0.2">
      <c r="A907" s="7" t="s">
        <v>1426</v>
      </c>
      <c r="B907" s="7" t="s">
        <v>1083</v>
      </c>
      <c r="D907" s="26">
        <v>43811.75</v>
      </c>
      <c r="E907" s="26">
        <f>_xlfn.IFNA(VLOOKUP(A907,'McNeil 50% only'!$A$8:$D$233,3,FALSE),0)</f>
        <v>0</v>
      </c>
      <c r="F907" s="26">
        <f t="shared" si="28"/>
        <v>43811.75</v>
      </c>
      <c r="G907" s="26"/>
      <c r="H907" s="27">
        <f>_xlfn.IFNA(VLOOKUP(A907,'McNeil 50% only'!$A$8:$D$233,4,FALSE),0)</f>
        <v>0</v>
      </c>
      <c r="I907" s="26">
        <f t="shared" si="29"/>
        <v>0</v>
      </c>
      <c r="K907" s="10"/>
    </row>
    <row r="908" spans="1:11" x14ac:dyDescent="0.2">
      <c r="A908" s="7" t="s">
        <v>1427</v>
      </c>
      <c r="B908" s="7" t="s">
        <v>1342</v>
      </c>
      <c r="D908" s="26">
        <v>6896.52</v>
      </c>
      <c r="E908" s="26">
        <f>_xlfn.IFNA(VLOOKUP(A908,'McNeil 50% only'!$A$8:$D$233,3,FALSE),0)</f>
        <v>0</v>
      </c>
      <c r="F908" s="26">
        <f t="shared" si="28"/>
        <v>6896.52</v>
      </c>
      <c r="G908" s="26"/>
      <c r="H908" s="27">
        <f>_xlfn.IFNA(VLOOKUP(A908,'McNeil 50% only'!$A$8:$D$233,4,FALSE),0)</f>
        <v>0</v>
      </c>
      <c r="I908" s="26">
        <f t="shared" si="29"/>
        <v>0</v>
      </c>
      <c r="K908" s="10"/>
    </row>
    <row r="909" spans="1:11" x14ac:dyDescent="0.2">
      <c r="A909" s="7" t="s">
        <v>1428</v>
      </c>
      <c r="B909" s="7" t="s">
        <v>1087</v>
      </c>
      <c r="D909" s="26">
        <v>285.77</v>
      </c>
      <c r="E909" s="26">
        <f>_xlfn.IFNA(VLOOKUP(A909,'McNeil 50% only'!$A$8:$D$233,3,FALSE),0)</f>
        <v>0</v>
      </c>
      <c r="F909" s="26">
        <f t="shared" si="28"/>
        <v>285.77</v>
      </c>
      <c r="G909" s="26"/>
      <c r="H909" s="27">
        <f>_xlfn.IFNA(VLOOKUP(A909,'McNeil 50% only'!$A$8:$D$233,4,FALSE),0)</f>
        <v>0</v>
      </c>
      <c r="I909" s="26">
        <f t="shared" si="29"/>
        <v>0</v>
      </c>
      <c r="K909" s="10"/>
    </row>
    <row r="910" spans="1:11" x14ac:dyDescent="0.2">
      <c r="A910" s="7" t="s">
        <v>1429</v>
      </c>
      <c r="B910" s="7" t="s">
        <v>1089</v>
      </c>
      <c r="D910" s="26">
        <v>41085.129999999997</v>
      </c>
      <c r="E910" s="26">
        <f>_xlfn.IFNA(VLOOKUP(A910,'McNeil 50% only'!$A$8:$D$233,3,FALSE),0)</f>
        <v>0</v>
      </c>
      <c r="F910" s="26">
        <f t="shared" si="28"/>
        <v>41085.129999999997</v>
      </c>
      <c r="G910" s="26"/>
      <c r="H910" s="27">
        <f>_xlfn.IFNA(VLOOKUP(A910,'McNeil 50% only'!$A$8:$D$233,4,FALSE),0)</f>
        <v>0</v>
      </c>
      <c r="I910" s="26">
        <f t="shared" si="29"/>
        <v>0</v>
      </c>
      <c r="K910" s="10"/>
    </row>
    <row r="911" spans="1:11" x14ac:dyDescent="0.2">
      <c r="A911" s="7" t="s">
        <v>1430</v>
      </c>
      <c r="B911" s="7" t="s">
        <v>1202</v>
      </c>
      <c r="D911" s="26">
        <v>48.74</v>
      </c>
      <c r="E911" s="26">
        <f>_xlfn.IFNA(VLOOKUP(A911,'McNeil 50% only'!$A$8:$D$233,3,FALSE),0)</f>
        <v>0</v>
      </c>
      <c r="F911" s="26">
        <f t="shared" si="28"/>
        <v>48.74</v>
      </c>
      <c r="G911" s="26"/>
      <c r="H911" s="27">
        <f>_xlfn.IFNA(VLOOKUP(A911,'McNeil 50% only'!$A$8:$D$233,4,FALSE),0)</f>
        <v>0</v>
      </c>
      <c r="I911" s="26">
        <f t="shared" si="29"/>
        <v>0</v>
      </c>
      <c r="K911" s="10"/>
    </row>
    <row r="912" spans="1:11" x14ac:dyDescent="0.2">
      <c r="A912" s="7" t="s">
        <v>1431</v>
      </c>
      <c r="B912" s="7" t="s">
        <v>1093</v>
      </c>
      <c r="D912" s="26">
        <v>11716.98</v>
      </c>
      <c r="E912" s="26">
        <f>_xlfn.IFNA(VLOOKUP(A912,'McNeil 50% only'!$A$8:$D$233,3,FALSE),0)</f>
        <v>0</v>
      </c>
      <c r="F912" s="26">
        <f t="shared" si="28"/>
        <v>11716.98</v>
      </c>
      <c r="G912" s="26"/>
      <c r="H912" s="27">
        <f>_xlfn.IFNA(VLOOKUP(A912,'McNeil 50% only'!$A$8:$D$233,4,FALSE),0)</f>
        <v>0</v>
      </c>
      <c r="I912" s="26">
        <f t="shared" si="29"/>
        <v>0</v>
      </c>
      <c r="K912" s="10"/>
    </row>
    <row r="913" spans="1:11" x14ac:dyDescent="0.2">
      <c r="A913" s="7" t="s">
        <v>1432</v>
      </c>
      <c r="B913" s="7" t="s">
        <v>1095</v>
      </c>
      <c r="D913" s="26">
        <v>19466</v>
      </c>
      <c r="E913" s="26">
        <f>_xlfn.IFNA(VLOOKUP(A913,'McNeil 50% only'!$A$8:$D$233,3,FALSE),0)</f>
        <v>0</v>
      </c>
      <c r="F913" s="26">
        <f t="shared" si="28"/>
        <v>19466</v>
      </c>
      <c r="G913" s="26"/>
      <c r="H913" s="27">
        <f>_xlfn.IFNA(VLOOKUP(A913,'McNeil 50% only'!$A$8:$D$233,4,FALSE),0)</f>
        <v>0</v>
      </c>
      <c r="I913" s="26">
        <f t="shared" si="29"/>
        <v>0</v>
      </c>
      <c r="K913" s="10"/>
    </row>
    <row r="914" spans="1:11" x14ac:dyDescent="0.2">
      <c r="A914" s="7" t="s">
        <v>1433</v>
      </c>
      <c r="B914" s="7" t="s">
        <v>1350</v>
      </c>
      <c r="D914" s="26">
        <v>5386.19</v>
      </c>
      <c r="E914" s="26">
        <f>_xlfn.IFNA(VLOOKUP(A914,'McNeil 50% only'!$A$8:$D$233,3,FALSE),0)</f>
        <v>0</v>
      </c>
      <c r="F914" s="26">
        <f t="shared" si="28"/>
        <v>5386.19</v>
      </c>
      <c r="G914" s="26"/>
      <c r="H914" s="27">
        <f>_xlfn.IFNA(VLOOKUP(A914,'McNeil 50% only'!$A$8:$D$233,4,FALSE),0)</f>
        <v>0</v>
      </c>
      <c r="I914" s="26">
        <f t="shared" si="29"/>
        <v>0</v>
      </c>
      <c r="K914" s="10"/>
    </row>
    <row r="915" spans="1:11" x14ac:dyDescent="0.2">
      <c r="A915" s="7" t="s">
        <v>1434</v>
      </c>
      <c r="B915" s="7" t="s">
        <v>1435</v>
      </c>
      <c r="D915" s="26">
        <v>306991.56</v>
      </c>
      <c r="E915" s="26">
        <f>_xlfn.IFNA(VLOOKUP(A915,'McNeil 50% only'!$A$8:$D$233,3,FALSE),0)</f>
        <v>0</v>
      </c>
      <c r="F915" s="26">
        <f t="shared" si="28"/>
        <v>306991.56</v>
      </c>
      <c r="G915" s="26"/>
      <c r="H915" s="27">
        <f>_xlfn.IFNA(VLOOKUP(A915,'McNeil 50% only'!$A$8:$D$233,4,FALSE),0)</f>
        <v>0</v>
      </c>
      <c r="I915" s="26">
        <f t="shared" si="29"/>
        <v>0</v>
      </c>
      <c r="K915" s="10"/>
    </row>
    <row r="916" spans="1:11" x14ac:dyDescent="0.2">
      <c r="A916" s="7" t="s">
        <v>1436</v>
      </c>
      <c r="B916" s="7" t="s">
        <v>1211</v>
      </c>
      <c r="D916" s="26">
        <v>240438.16</v>
      </c>
      <c r="E916" s="26">
        <f>_xlfn.IFNA(VLOOKUP(A916,'McNeil 50% only'!$A$8:$D$233,3,FALSE),0)</f>
        <v>0</v>
      </c>
      <c r="F916" s="26">
        <f t="shared" si="28"/>
        <v>240438.16</v>
      </c>
      <c r="G916" s="26"/>
      <c r="H916" s="27">
        <f>_xlfn.IFNA(VLOOKUP(A916,'McNeil 50% only'!$A$8:$D$233,4,FALSE),0)</f>
        <v>0</v>
      </c>
      <c r="I916" s="26">
        <f t="shared" si="29"/>
        <v>0</v>
      </c>
      <c r="K916" s="10"/>
    </row>
    <row r="917" spans="1:11" x14ac:dyDescent="0.2">
      <c r="A917" s="7" t="s">
        <v>1437</v>
      </c>
      <c r="B917" s="7" t="s">
        <v>1213</v>
      </c>
      <c r="D917" s="26">
        <v>72108.53</v>
      </c>
      <c r="E917" s="26">
        <f>_xlfn.IFNA(VLOOKUP(A917,'McNeil 50% only'!$A$8:$D$233,3,FALSE),0)</f>
        <v>0</v>
      </c>
      <c r="F917" s="26">
        <f t="shared" si="28"/>
        <v>72108.53</v>
      </c>
      <c r="G917" s="26"/>
      <c r="H917" s="27">
        <f>_xlfn.IFNA(VLOOKUP(A917,'McNeil 50% only'!$A$8:$D$233,4,FALSE),0)</f>
        <v>0</v>
      </c>
      <c r="I917" s="26">
        <f t="shared" si="29"/>
        <v>0</v>
      </c>
      <c r="K917" s="10"/>
    </row>
    <row r="918" spans="1:11" x14ac:dyDescent="0.2">
      <c r="A918" s="7" t="s">
        <v>1438</v>
      </c>
      <c r="B918" s="7" t="s">
        <v>1226</v>
      </c>
      <c r="D918" s="24">
        <v>56936.65</v>
      </c>
      <c r="E918" s="24">
        <f>_xlfn.IFNA(VLOOKUP(A918,'McNeil 50% only'!$A$8:$D$233,3,FALSE),0)</f>
        <v>0</v>
      </c>
      <c r="F918" s="24">
        <f t="shared" si="28"/>
        <v>56936.65</v>
      </c>
      <c r="G918" s="24"/>
      <c r="H918" s="25">
        <f>_xlfn.IFNA(VLOOKUP(A918,'McNeil 50% only'!$A$8:$D$233,4,FALSE),0)</f>
        <v>0</v>
      </c>
      <c r="I918" s="26">
        <f t="shared" si="29"/>
        <v>0</v>
      </c>
      <c r="K918" s="10"/>
    </row>
    <row r="919" spans="1:11" x14ac:dyDescent="0.2">
      <c r="A919" s="7" t="s">
        <v>1439</v>
      </c>
      <c r="B919" s="7" t="s">
        <v>1440</v>
      </c>
      <c r="D919" s="24">
        <v>1934.94</v>
      </c>
      <c r="E919" s="24">
        <f>_xlfn.IFNA(VLOOKUP(A919,'McNeil 50% only'!$A$8:$D$233,3,FALSE),0)</f>
        <v>0</v>
      </c>
      <c r="F919" s="24">
        <f t="shared" si="28"/>
        <v>1934.94</v>
      </c>
      <c r="G919" s="24"/>
      <c r="H919" s="25">
        <f>_xlfn.IFNA(VLOOKUP(A919,'McNeil 50% only'!$A$8:$D$233,4,FALSE),0)</f>
        <v>0</v>
      </c>
      <c r="I919" s="26">
        <f t="shared" si="29"/>
        <v>0</v>
      </c>
      <c r="K919" s="10"/>
    </row>
    <row r="920" spans="1:11" x14ac:dyDescent="0.2">
      <c r="B920" s="7" t="s">
        <v>1441</v>
      </c>
      <c r="C920" s="7" t="s">
        <v>1441</v>
      </c>
      <c r="D920" s="24"/>
      <c r="E920" s="24"/>
      <c r="F920" s="24"/>
      <c r="G920" s="24"/>
      <c r="H920" s="25" t="str">
        <f>_xlfn.IFNA(VLOOKUP(A920,'McNeil 50% only'!$A$8:$D$233,4,FALSE),"")</f>
        <v/>
      </c>
      <c r="I920" s="24"/>
    </row>
    <row r="921" spans="1:11" x14ac:dyDescent="0.2">
      <c r="A921" s="7" t="s">
        <v>1442</v>
      </c>
      <c r="B921" s="7"/>
      <c r="C921" s="7"/>
      <c r="D921" s="25">
        <f>SUM(D8:D920)</f>
        <v>840822236.63</v>
      </c>
      <c r="E921" s="25">
        <f>SUM(E8:E920)</f>
        <v>494477580.26999998</v>
      </c>
      <c r="F921" s="24">
        <f t="shared" si="28"/>
        <v>1335299816.9000001</v>
      </c>
      <c r="G921" s="25">
        <f>SUM(G8:G920)</f>
        <v>840822236.62999952</v>
      </c>
      <c r="H921" s="25">
        <f>SUM(H8:H920)</f>
        <v>494477580.27000004</v>
      </c>
      <c r="I921" s="24">
        <f t="shared" ref="I921" si="30">+G921+H921</f>
        <v>1335299816.8999996</v>
      </c>
    </row>
    <row r="922" spans="1:11" x14ac:dyDescent="0.2">
      <c r="B922" s="7" t="s">
        <v>1443</v>
      </c>
      <c r="E922" s="8"/>
      <c r="F922" s="8"/>
      <c r="H922" s="9" t="str">
        <f>_xlfn.IFNA(VLOOKUP(A922,'McNeil 50% only'!$A$8:$D$233,4,FALSE),"")</f>
        <v/>
      </c>
    </row>
  </sheetData>
  <pageMargins left="0.75" right="0.75" top="1" bottom="1" header="0" footer="0"/>
  <pageSetup fitToWidth="0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25406-0201-404E-A0F1-561EEE293A92}">
  <dimension ref="A1:I811"/>
  <sheetViews>
    <sheetView workbookViewId="0">
      <selection activeCell="A9" sqref="A9"/>
    </sheetView>
  </sheetViews>
  <sheetFormatPr defaultRowHeight="12.75" x14ac:dyDescent="0.2"/>
  <cols>
    <col min="1" max="1" width="17.7109375" customWidth="1"/>
    <col min="2" max="2" width="50.7109375" customWidth="1"/>
    <col min="3" max="3" width="4.7109375" customWidth="1"/>
    <col min="4" max="4" width="14" customWidth="1"/>
    <col min="5" max="5" width="15.42578125" customWidth="1"/>
    <col min="6" max="6" width="22.140625" customWidth="1"/>
    <col min="7" max="7" width="39" customWidth="1"/>
    <col min="8" max="8" width="24.85546875" customWidth="1"/>
    <col min="9" max="9" width="16.7109375" customWidth="1"/>
    <col min="10" max="10" width="8.7109375" customWidth="1"/>
    <col min="11" max="11" width="3.7109375" customWidth="1"/>
    <col min="257" max="257" width="17.7109375" customWidth="1"/>
    <col min="258" max="258" width="50.7109375" customWidth="1"/>
    <col min="259" max="259" width="4.7109375" customWidth="1"/>
    <col min="260" max="260" width="14" customWidth="1"/>
    <col min="261" max="261" width="15.42578125" customWidth="1"/>
    <col min="262" max="262" width="22.140625" customWidth="1"/>
    <col min="263" max="263" width="39" customWidth="1"/>
    <col min="264" max="264" width="24.85546875" customWidth="1"/>
    <col min="265" max="265" width="16.7109375" customWidth="1"/>
    <col min="266" max="266" width="8.7109375" customWidth="1"/>
    <col min="267" max="267" width="3.7109375" customWidth="1"/>
    <col min="513" max="513" width="17.7109375" customWidth="1"/>
    <col min="514" max="514" width="50.7109375" customWidth="1"/>
    <col min="515" max="515" width="4.7109375" customWidth="1"/>
    <col min="516" max="516" width="14" customWidth="1"/>
    <col min="517" max="517" width="15.42578125" customWidth="1"/>
    <col min="518" max="518" width="22.140625" customWidth="1"/>
    <col min="519" max="519" width="39" customWidth="1"/>
    <col min="520" max="520" width="24.85546875" customWidth="1"/>
    <col min="521" max="521" width="16.7109375" customWidth="1"/>
    <col min="522" max="522" width="8.7109375" customWidth="1"/>
    <col min="523" max="523" width="3.7109375" customWidth="1"/>
    <col min="769" max="769" width="17.7109375" customWidth="1"/>
    <col min="770" max="770" width="50.7109375" customWidth="1"/>
    <col min="771" max="771" width="4.7109375" customWidth="1"/>
    <col min="772" max="772" width="14" customWidth="1"/>
    <col min="773" max="773" width="15.42578125" customWidth="1"/>
    <col min="774" max="774" width="22.140625" customWidth="1"/>
    <col min="775" max="775" width="39" customWidth="1"/>
    <col min="776" max="776" width="24.85546875" customWidth="1"/>
    <col min="777" max="777" width="16.7109375" customWidth="1"/>
    <col min="778" max="778" width="8.7109375" customWidth="1"/>
    <col min="779" max="779" width="3.7109375" customWidth="1"/>
    <col min="1025" max="1025" width="17.7109375" customWidth="1"/>
    <col min="1026" max="1026" width="50.7109375" customWidth="1"/>
    <col min="1027" max="1027" width="4.7109375" customWidth="1"/>
    <col min="1028" max="1028" width="14" customWidth="1"/>
    <col min="1029" max="1029" width="15.42578125" customWidth="1"/>
    <col min="1030" max="1030" width="22.140625" customWidth="1"/>
    <col min="1031" max="1031" width="39" customWidth="1"/>
    <col min="1032" max="1032" width="24.85546875" customWidth="1"/>
    <col min="1033" max="1033" width="16.7109375" customWidth="1"/>
    <col min="1034" max="1034" width="8.7109375" customWidth="1"/>
    <col min="1035" max="1035" width="3.7109375" customWidth="1"/>
    <col min="1281" max="1281" width="17.7109375" customWidth="1"/>
    <col min="1282" max="1282" width="50.7109375" customWidth="1"/>
    <col min="1283" max="1283" width="4.7109375" customWidth="1"/>
    <col min="1284" max="1284" width="14" customWidth="1"/>
    <col min="1285" max="1285" width="15.42578125" customWidth="1"/>
    <col min="1286" max="1286" width="22.140625" customWidth="1"/>
    <col min="1287" max="1287" width="39" customWidth="1"/>
    <col min="1288" max="1288" width="24.85546875" customWidth="1"/>
    <col min="1289" max="1289" width="16.7109375" customWidth="1"/>
    <col min="1290" max="1290" width="8.7109375" customWidth="1"/>
    <col min="1291" max="1291" width="3.7109375" customWidth="1"/>
    <col min="1537" max="1537" width="17.7109375" customWidth="1"/>
    <col min="1538" max="1538" width="50.7109375" customWidth="1"/>
    <col min="1539" max="1539" width="4.7109375" customWidth="1"/>
    <col min="1540" max="1540" width="14" customWidth="1"/>
    <col min="1541" max="1541" width="15.42578125" customWidth="1"/>
    <col min="1542" max="1542" width="22.140625" customWidth="1"/>
    <col min="1543" max="1543" width="39" customWidth="1"/>
    <col min="1544" max="1544" width="24.85546875" customWidth="1"/>
    <col min="1545" max="1545" width="16.7109375" customWidth="1"/>
    <col min="1546" max="1546" width="8.7109375" customWidth="1"/>
    <col min="1547" max="1547" width="3.7109375" customWidth="1"/>
    <col min="1793" max="1793" width="17.7109375" customWidth="1"/>
    <col min="1794" max="1794" width="50.7109375" customWidth="1"/>
    <col min="1795" max="1795" width="4.7109375" customWidth="1"/>
    <col min="1796" max="1796" width="14" customWidth="1"/>
    <col min="1797" max="1797" width="15.42578125" customWidth="1"/>
    <col min="1798" max="1798" width="22.140625" customWidth="1"/>
    <col min="1799" max="1799" width="39" customWidth="1"/>
    <col min="1800" max="1800" width="24.85546875" customWidth="1"/>
    <col min="1801" max="1801" width="16.7109375" customWidth="1"/>
    <col min="1802" max="1802" width="8.7109375" customWidth="1"/>
    <col min="1803" max="1803" width="3.7109375" customWidth="1"/>
    <col min="2049" max="2049" width="17.7109375" customWidth="1"/>
    <col min="2050" max="2050" width="50.7109375" customWidth="1"/>
    <col min="2051" max="2051" width="4.7109375" customWidth="1"/>
    <col min="2052" max="2052" width="14" customWidth="1"/>
    <col min="2053" max="2053" width="15.42578125" customWidth="1"/>
    <col min="2054" max="2054" width="22.140625" customWidth="1"/>
    <col min="2055" max="2055" width="39" customWidth="1"/>
    <col min="2056" max="2056" width="24.85546875" customWidth="1"/>
    <col min="2057" max="2057" width="16.7109375" customWidth="1"/>
    <col min="2058" max="2058" width="8.7109375" customWidth="1"/>
    <col min="2059" max="2059" width="3.7109375" customWidth="1"/>
    <col min="2305" max="2305" width="17.7109375" customWidth="1"/>
    <col min="2306" max="2306" width="50.7109375" customWidth="1"/>
    <col min="2307" max="2307" width="4.7109375" customWidth="1"/>
    <col min="2308" max="2308" width="14" customWidth="1"/>
    <col min="2309" max="2309" width="15.42578125" customWidth="1"/>
    <col min="2310" max="2310" width="22.140625" customWidth="1"/>
    <col min="2311" max="2311" width="39" customWidth="1"/>
    <col min="2312" max="2312" width="24.85546875" customWidth="1"/>
    <col min="2313" max="2313" width="16.7109375" customWidth="1"/>
    <col min="2314" max="2314" width="8.7109375" customWidth="1"/>
    <col min="2315" max="2315" width="3.7109375" customWidth="1"/>
    <col min="2561" max="2561" width="17.7109375" customWidth="1"/>
    <col min="2562" max="2562" width="50.7109375" customWidth="1"/>
    <col min="2563" max="2563" width="4.7109375" customWidth="1"/>
    <col min="2564" max="2564" width="14" customWidth="1"/>
    <col min="2565" max="2565" width="15.42578125" customWidth="1"/>
    <col min="2566" max="2566" width="22.140625" customWidth="1"/>
    <col min="2567" max="2567" width="39" customWidth="1"/>
    <col min="2568" max="2568" width="24.85546875" customWidth="1"/>
    <col min="2569" max="2569" width="16.7109375" customWidth="1"/>
    <col min="2570" max="2570" width="8.7109375" customWidth="1"/>
    <col min="2571" max="2571" width="3.7109375" customWidth="1"/>
    <col min="2817" max="2817" width="17.7109375" customWidth="1"/>
    <col min="2818" max="2818" width="50.7109375" customWidth="1"/>
    <col min="2819" max="2819" width="4.7109375" customWidth="1"/>
    <col min="2820" max="2820" width="14" customWidth="1"/>
    <col min="2821" max="2821" width="15.42578125" customWidth="1"/>
    <col min="2822" max="2822" width="22.140625" customWidth="1"/>
    <col min="2823" max="2823" width="39" customWidth="1"/>
    <col min="2824" max="2824" width="24.85546875" customWidth="1"/>
    <col min="2825" max="2825" width="16.7109375" customWidth="1"/>
    <col min="2826" max="2826" width="8.7109375" customWidth="1"/>
    <col min="2827" max="2827" width="3.7109375" customWidth="1"/>
    <col min="3073" max="3073" width="17.7109375" customWidth="1"/>
    <col min="3074" max="3074" width="50.7109375" customWidth="1"/>
    <col min="3075" max="3075" width="4.7109375" customWidth="1"/>
    <col min="3076" max="3076" width="14" customWidth="1"/>
    <col min="3077" max="3077" width="15.42578125" customWidth="1"/>
    <col min="3078" max="3078" width="22.140625" customWidth="1"/>
    <col min="3079" max="3079" width="39" customWidth="1"/>
    <col min="3080" max="3080" width="24.85546875" customWidth="1"/>
    <col min="3081" max="3081" width="16.7109375" customWidth="1"/>
    <col min="3082" max="3082" width="8.7109375" customWidth="1"/>
    <col min="3083" max="3083" width="3.7109375" customWidth="1"/>
    <col min="3329" max="3329" width="17.7109375" customWidth="1"/>
    <col min="3330" max="3330" width="50.7109375" customWidth="1"/>
    <col min="3331" max="3331" width="4.7109375" customWidth="1"/>
    <col min="3332" max="3332" width="14" customWidth="1"/>
    <col min="3333" max="3333" width="15.42578125" customWidth="1"/>
    <col min="3334" max="3334" width="22.140625" customWidth="1"/>
    <col min="3335" max="3335" width="39" customWidth="1"/>
    <col min="3336" max="3336" width="24.85546875" customWidth="1"/>
    <col min="3337" max="3337" width="16.7109375" customWidth="1"/>
    <col min="3338" max="3338" width="8.7109375" customWidth="1"/>
    <col min="3339" max="3339" width="3.7109375" customWidth="1"/>
    <col min="3585" max="3585" width="17.7109375" customWidth="1"/>
    <col min="3586" max="3586" width="50.7109375" customWidth="1"/>
    <col min="3587" max="3587" width="4.7109375" customWidth="1"/>
    <col min="3588" max="3588" width="14" customWidth="1"/>
    <col min="3589" max="3589" width="15.42578125" customWidth="1"/>
    <col min="3590" max="3590" width="22.140625" customWidth="1"/>
    <col min="3591" max="3591" width="39" customWidth="1"/>
    <col min="3592" max="3592" width="24.85546875" customWidth="1"/>
    <col min="3593" max="3593" width="16.7109375" customWidth="1"/>
    <col min="3594" max="3594" width="8.7109375" customWidth="1"/>
    <col min="3595" max="3595" width="3.7109375" customWidth="1"/>
    <col min="3841" max="3841" width="17.7109375" customWidth="1"/>
    <col min="3842" max="3842" width="50.7109375" customWidth="1"/>
    <col min="3843" max="3843" width="4.7109375" customWidth="1"/>
    <col min="3844" max="3844" width="14" customWidth="1"/>
    <col min="3845" max="3845" width="15.42578125" customWidth="1"/>
    <col min="3846" max="3846" width="22.140625" customWidth="1"/>
    <col min="3847" max="3847" width="39" customWidth="1"/>
    <col min="3848" max="3848" width="24.85546875" customWidth="1"/>
    <col min="3849" max="3849" width="16.7109375" customWidth="1"/>
    <col min="3850" max="3850" width="8.7109375" customWidth="1"/>
    <col min="3851" max="3851" width="3.7109375" customWidth="1"/>
    <col min="4097" max="4097" width="17.7109375" customWidth="1"/>
    <col min="4098" max="4098" width="50.7109375" customWidth="1"/>
    <col min="4099" max="4099" width="4.7109375" customWidth="1"/>
    <col min="4100" max="4100" width="14" customWidth="1"/>
    <col min="4101" max="4101" width="15.42578125" customWidth="1"/>
    <col min="4102" max="4102" width="22.140625" customWidth="1"/>
    <col min="4103" max="4103" width="39" customWidth="1"/>
    <col min="4104" max="4104" width="24.85546875" customWidth="1"/>
    <col min="4105" max="4105" width="16.7109375" customWidth="1"/>
    <col min="4106" max="4106" width="8.7109375" customWidth="1"/>
    <col min="4107" max="4107" width="3.7109375" customWidth="1"/>
    <col min="4353" max="4353" width="17.7109375" customWidth="1"/>
    <col min="4354" max="4354" width="50.7109375" customWidth="1"/>
    <col min="4355" max="4355" width="4.7109375" customWidth="1"/>
    <col min="4356" max="4356" width="14" customWidth="1"/>
    <col min="4357" max="4357" width="15.42578125" customWidth="1"/>
    <col min="4358" max="4358" width="22.140625" customWidth="1"/>
    <col min="4359" max="4359" width="39" customWidth="1"/>
    <col min="4360" max="4360" width="24.85546875" customWidth="1"/>
    <col min="4361" max="4361" width="16.7109375" customWidth="1"/>
    <col min="4362" max="4362" width="8.7109375" customWidth="1"/>
    <col min="4363" max="4363" width="3.7109375" customWidth="1"/>
    <col min="4609" max="4609" width="17.7109375" customWidth="1"/>
    <col min="4610" max="4610" width="50.7109375" customWidth="1"/>
    <col min="4611" max="4611" width="4.7109375" customWidth="1"/>
    <col min="4612" max="4612" width="14" customWidth="1"/>
    <col min="4613" max="4613" width="15.42578125" customWidth="1"/>
    <col min="4614" max="4614" width="22.140625" customWidth="1"/>
    <col min="4615" max="4615" width="39" customWidth="1"/>
    <col min="4616" max="4616" width="24.85546875" customWidth="1"/>
    <col min="4617" max="4617" width="16.7109375" customWidth="1"/>
    <col min="4618" max="4618" width="8.7109375" customWidth="1"/>
    <col min="4619" max="4619" width="3.7109375" customWidth="1"/>
    <col min="4865" max="4865" width="17.7109375" customWidth="1"/>
    <col min="4866" max="4866" width="50.7109375" customWidth="1"/>
    <col min="4867" max="4867" width="4.7109375" customWidth="1"/>
    <col min="4868" max="4868" width="14" customWidth="1"/>
    <col min="4869" max="4869" width="15.42578125" customWidth="1"/>
    <col min="4870" max="4870" width="22.140625" customWidth="1"/>
    <col min="4871" max="4871" width="39" customWidth="1"/>
    <col min="4872" max="4872" width="24.85546875" customWidth="1"/>
    <col min="4873" max="4873" width="16.7109375" customWidth="1"/>
    <col min="4874" max="4874" width="8.7109375" customWidth="1"/>
    <col min="4875" max="4875" width="3.7109375" customWidth="1"/>
    <col min="5121" max="5121" width="17.7109375" customWidth="1"/>
    <col min="5122" max="5122" width="50.7109375" customWidth="1"/>
    <col min="5123" max="5123" width="4.7109375" customWidth="1"/>
    <col min="5124" max="5124" width="14" customWidth="1"/>
    <col min="5125" max="5125" width="15.42578125" customWidth="1"/>
    <col min="5126" max="5126" width="22.140625" customWidth="1"/>
    <col min="5127" max="5127" width="39" customWidth="1"/>
    <col min="5128" max="5128" width="24.85546875" customWidth="1"/>
    <col min="5129" max="5129" width="16.7109375" customWidth="1"/>
    <col min="5130" max="5130" width="8.7109375" customWidth="1"/>
    <col min="5131" max="5131" width="3.7109375" customWidth="1"/>
    <col min="5377" max="5377" width="17.7109375" customWidth="1"/>
    <col min="5378" max="5378" width="50.7109375" customWidth="1"/>
    <col min="5379" max="5379" width="4.7109375" customWidth="1"/>
    <col min="5380" max="5380" width="14" customWidth="1"/>
    <col min="5381" max="5381" width="15.42578125" customWidth="1"/>
    <col min="5382" max="5382" width="22.140625" customWidth="1"/>
    <col min="5383" max="5383" width="39" customWidth="1"/>
    <col min="5384" max="5384" width="24.85546875" customWidth="1"/>
    <col min="5385" max="5385" width="16.7109375" customWidth="1"/>
    <col min="5386" max="5386" width="8.7109375" customWidth="1"/>
    <col min="5387" max="5387" width="3.7109375" customWidth="1"/>
    <col min="5633" max="5633" width="17.7109375" customWidth="1"/>
    <col min="5634" max="5634" width="50.7109375" customWidth="1"/>
    <col min="5635" max="5635" width="4.7109375" customWidth="1"/>
    <col min="5636" max="5636" width="14" customWidth="1"/>
    <col min="5637" max="5637" width="15.42578125" customWidth="1"/>
    <col min="5638" max="5638" width="22.140625" customWidth="1"/>
    <col min="5639" max="5639" width="39" customWidth="1"/>
    <col min="5640" max="5640" width="24.85546875" customWidth="1"/>
    <col min="5641" max="5641" width="16.7109375" customWidth="1"/>
    <col min="5642" max="5642" width="8.7109375" customWidth="1"/>
    <col min="5643" max="5643" width="3.7109375" customWidth="1"/>
    <col min="5889" max="5889" width="17.7109375" customWidth="1"/>
    <col min="5890" max="5890" width="50.7109375" customWidth="1"/>
    <col min="5891" max="5891" width="4.7109375" customWidth="1"/>
    <col min="5892" max="5892" width="14" customWidth="1"/>
    <col min="5893" max="5893" width="15.42578125" customWidth="1"/>
    <col min="5894" max="5894" width="22.140625" customWidth="1"/>
    <col min="5895" max="5895" width="39" customWidth="1"/>
    <col min="5896" max="5896" width="24.85546875" customWidth="1"/>
    <col min="5897" max="5897" width="16.7109375" customWidth="1"/>
    <col min="5898" max="5898" width="8.7109375" customWidth="1"/>
    <col min="5899" max="5899" width="3.7109375" customWidth="1"/>
    <col min="6145" max="6145" width="17.7109375" customWidth="1"/>
    <col min="6146" max="6146" width="50.7109375" customWidth="1"/>
    <col min="6147" max="6147" width="4.7109375" customWidth="1"/>
    <col min="6148" max="6148" width="14" customWidth="1"/>
    <col min="6149" max="6149" width="15.42578125" customWidth="1"/>
    <col min="6150" max="6150" width="22.140625" customWidth="1"/>
    <col min="6151" max="6151" width="39" customWidth="1"/>
    <col min="6152" max="6152" width="24.85546875" customWidth="1"/>
    <col min="6153" max="6153" width="16.7109375" customWidth="1"/>
    <col min="6154" max="6154" width="8.7109375" customWidth="1"/>
    <col min="6155" max="6155" width="3.7109375" customWidth="1"/>
    <col min="6401" max="6401" width="17.7109375" customWidth="1"/>
    <col min="6402" max="6402" width="50.7109375" customWidth="1"/>
    <col min="6403" max="6403" width="4.7109375" customWidth="1"/>
    <col min="6404" max="6404" width="14" customWidth="1"/>
    <col min="6405" max="6405" width="15.42578125" customWidth="1"/>
    <col min="6406" max="6406" width="22.140625" customWidth="1"/>
    <col min="6407" max="6407" width="39" customWidth="1"/>
    <col min="6408" max="6408" width="24.85546875" customWidth="1"/>
    <col min="6409" max="6409" width="16.7109375" customWidth="1"/>
    <col min="6410" max="6410" width="8.7109375" customWidth="1"/>
    <col min="6411" max="6411" width="3.7109375" customWidth="1"/>
    <col min="6657" max="6657" width="17.7109375" customWidth="1"/>
    <col min="6658" max="6658" width="50.7109375" customWidth="1"/>
    <col min="6659" max="6659" width="4.7109375" customWidth="1"/>
    <col min="6660" max="6660" width="14" customWidth="1"/>
    <col min="6661" max="6661" width="15.42578125" customWidth="1"/>
    <col min="6662" max="6662" width="22.140625" customWidth="1"/>
    <col min="6663" max="6663" width="39" customWidth="1"/>
    <col min="6664" max="6664" width="24.85546875" customWidth="1"/>
    <col min="6665" max="6665" width="16.7109375" customWidth="1"/>
    <col min="6666" max="6666" width="8.7109375" customWidth="1"/>
    <col min="6667" max="6667" width="3.7109375" customWidth="1"/>
    <col min="6913" max="6913" width="17.7109375" customWidth="1"/>
    <col min="6914" max="6914" width="50.7109375" customWidth="1"/>
    <col min="6915" max="6915" width="4.7109375" customWidth="1"/>
    <col min="6916" max="6916" width="14" customWidth="1"/>
    <col min="6917" max="6917" width="15.42578125" customWidth="1"/>
    <col min="6918" max="6918" width="22.140625" customWidth="1"/>
    <col min="6919" max="6919" width="39" customWidth="1"/>
    <col min="6920" max="6920" width="24.85546875" customWidth="1"/>
    <col min="6921" max="6921" width="16.7109375" customWidth="1"/>
    <col min="6922" max="6922" width="8.7109375" customWidth="1"/>
    <col min="6923" max="6923" width="3.7109375" customWidth="1"/>
    <col min="7169" max="7169" width="17.7109375" customWidth="1"/>
    <col min="7170" max="7170" width="50.7109375" customWidth="1"/>
    <col min="7171" max="7171" width="4.7109375" customWidth="1"/>
    <col min="7172" max="7172" width="14" customWidth="1"/>
    <col min="7173" max="7173" width="15.42578125" customWidth="1"/>
    <col min="7174" max="7174" width="22.140625" customWidth="1"/>
    <col min="7175" max="7175" width="39" customWidth="1"/>
    <col min="7176" max="7176" width="24.85546875" customWidth="1"/>
    <col min="7177" max="7177" width="16.7109375" customWidth="1"/>
    <col min="7178" max="7178" width="8.7109375" customWidth="1"/>
    <col min="7179" max="7179" width="3.7109375" customWidth="1"/>
    <col min="7425" max="7425" width="17.7109375" customWidth="1"/>
    <col min="7426" max="7426" width="50.7109375" customWidth="1"/>
    <col min="7427" max="7427" width="4.7109375" customWidth="1"/>
    <col min="7428" max="7428" width="14" customWidth="1"/>
    <col min="7429" max="7429" width="15.42578125" customWidth="1"/>
    <col min="7430" max="7430" width="22.140625" customWidth="1"/>
    <col min="7431" max="7431" width="39" customWidth="1"/>
    <col min="7432" max="7432" width="24.85546875" customWidth="1"/>
    <col min="7433" max="7433" width="16.7109375" customWidth="1"/>
    <col min="7434" max="7434" width="8.7109375" customWidth="1"/>
    <col min="7435" max="7435" width="3.7109375" customWidth="1"/>
    <col min="7681" max="7681" width="17.7109375" customWidth="1"/>
    <col min="7682" max="7682" width="50.7109375" customWidth="1"/>
    <col min="7683" max="7683" width="4.7109375" customWidth="1"/>
    <col min="7684" max="7684" width="14" customWidth="1"/>
    <col min="7685" max="7685" width="15.42578125" customWidth="1"/>
    <col min="7686" max="7686" width="22.140625" customWidth="1"/>
    <col min="7687" max="7687" width="39" customWidth="1"/>
    <col min="7688" max="7688" width="24.85546875" customWidth="1"/>
    <col min="7689" max="7689" width="16.7109375" customWidth="1"/>
    <col min="7690" max="7690" width="8.7109375" customWidth="1"/>
    <col min="7691" max="7691" width="3.7109375" customWidth="1"/>
    <col min="7937" max="7937" width="17.7109375" customWidth="1"/>
    <col min="7938" max="7938" width="50.7109375" customWidth="1"/>
    <col min="7939" max="7939" width="4.7109375" customWidth="1"/>
    <col min="7940" max="7940" width="14" customWidth="1"/>
    <col min="7941" max="7941" width="15.42578125" customWidth="1"/>
    <col min="7942" max="7942" width="22.140625" customWidth="1"/>
    <col min="7943" max="7943" width="39" customWidth="1"/>
    <col min="7944" max="7944" width="24.85546875" customWidth="1"/>
    <col min="7945" max="7945" width="16.7109375" customWidth="1"/>
    <col min="7946" max="7946" width="8.7109375" customWidth="1"/>
    <col min="7947" max="7947" width="3.7109375" customWidth="1"/>
    <col min="8193" max="8193" width="17.7109375" customWidth="1"/>
    <col min="8194" max="8194" width="50.7109375" customWidth="1"/>
    <col min="8195" max="8195" width="4.7109375" customWidth="1"/>
    <col min="8196" max="8196" width="14" customWidth="1"/>
    <col min="8197" max="8197" width="15.42578125" customWidth="1"/>
    <col min="8198" max="8198" width="22.140625" customWidth="1"/>
    <col min="8199" max="8199" width="39" customWidth="1"/>
    <col min="8200" max="8200" width="24.85546875" customWidth="1"/>
    <col min="8201" max="8201" width="16.7109375" customWidth="1"/>
    <col min="8202" max="8202" width="8.7109375" customWidth="1"/>
    <col min="8203" max="8203" width="3.7109375" customWidth="1"/>
    <col min="8449" max="8449" width="17.7109375" customWidth="1"/>
    <col min="8450" max="8450" width="50.7109375" customWidth="1"/>
    <col min="8451" max="8451" width="4.7109375" customWidth="1"/>
    <col min="8452" max="8452" width="14" customWidth="1"/>
    <col min="8453" max="8453" width="15.42578125" customWidth="1"/>
    <col min="8454" max="8454" width="22.140625" customWidth="1"/>
    <col min="8455" max="8455" width="39" customWidth="1"/>
    <col min="8456" max="8456" width="24.85546875" customWidth="1"/>
    <col min="8457" max="8457" width="16.7109375" customWidth="1"/>
    <col min="8458" max="8458" width="8.7109375" customWidth="1"/>
    <col min="8459" max="8459" width="3.7109375" customWidth="1"/>
    <col min="8705" max="8705" width="17.7109375" customWidth="1"/>
    <col min="8706" max="8706" width="50.7109375" customWidth="1"/>
    <col min="8707" max="8707" width="4.7109375" customWidth="1"/>
    <col min="8708" max="8708" width="14" customWidth="1"/>
    <col min="8709" max="8709" width="15.42578125" customWidth="1"/>
    <col min="8710" max="8710" width="22.140625" customWidth="1"/>
    <col min="8711" max="8711" width="39" customWidth="1"/>
    <col min="8712" max="8712" width="24.85546875" customWidth="1"/>
    <col min="8713" max="8713" width="16.7109375" customWidth="1"/>
    <col min="8714" max="8714" width="8.7109375" customWidth="1"/>
    <col min="8715" max="8715" width="3.7109375" customWidth="1"/>
    <col min="8961" max="8961" width="17.7109375" customWidth="1"/>
    <col min="8962" max="8962" width="50.7109375" customWidth="1"/>
    <col min="8963" max="8963" width="4.7109375" customWidth="1"/>
    <col min="8964" max="8964" width="14" customWidth="1"/>
    <col min="8965" max="8965" width="15.42578125" customWidth="1"/>
    <col min="8966" max="8966" width="22.140625" customWidth="1"/>
    <col min="8967" max="8967" width="39" customWidth="1"/>
    <col min="8968" max="8968" width="24.85546875" customWidth="1"/>
    <col min="8969" max="8969" width="16.7109375" customWidth="1"/>
    <col min="8970" max="8970" width="8.7109375" customWidth="1"/>
    <col min="8971" max="8971" width="3.7109375" customWidth="1"/>
    <col min="9217" max="9217" width="17.7109375" customWidth="1"/>
    <col min="9218" max="9218" width="50.7109375" customWidth="1"/>
    <col min="9219" max="9219" width="4.7109375" customWidth="1"/>
    <col min="9220" max="9220" width="14" customWidth="1"/>
    <col min="9221" max="9221" width="15.42578125" customWidth="1"/>
    <col min="9222" max="9222" width="22.140625" customWidth="1"/>
    <col min="9223" max="9223" width="39" customWidth="1"/>
    <col min="9224" max="9224" width="24.85546875" customWidth="1"/>
    <col min="9225" max="9225" width="16.7109375" customWidth="1"/>
    <col min="9226" max="9226" width="8.7109375" customWidth="1"/>
    <col min="9227" max="9227" width="3.7109375" customWidth="1"/>
    <col min="9473" max="9473" width="17.7109375" customWidth="1"/>
    <col min="9474" max="9474" width="50.7109375" customWidth="1"/>
    <col min="9475" max="9475" width="4.7109375" customWidth="1"/>
    <col min="9476" max="9476" width="14" customWidth="1"/>
    <col min="9477" max="9477" width="15.42578125" customWidth="1"/>
    <col min="9478" max="9478" width="22.140625" customWidth="1"/>
    <col min="9479" max="9479" width="39" customWidth="1"/>
    <col min="9480" max="9480" width="24.85546875" customWidth="1"/>
    <col min="9481" max="9481" width="16.7109375" customWidth="1"/>
    <col min="9482" max="9482" width="8.7109375" customWidth="1"/>
    <col min="9483" max="9483" width="3.7109375" customWidth="1"/>
    <col min="9729" max="9729" width="17.7109375" customWidth="1"/>
    <col min="9730" max="9730" width="50.7109375" customWidth="1"/>
    <col min="9731" max="9731" width="4.7109375" customWidth="1"/>
    <col min="9732" max="9732" width="14" customWidth="1"/>
    <col min="9733" max="9733" width="15.42578125" customWidth="1"/>
    <col min="9734" max="9734" width="22.140625" customWidth="1"/>
    <col min="9735" max="9735" width="39" customWidth="1"/>
    <col min="9736" max="9736" width="24.85546875" customWidth="1"/>
    <col min="9737" max="9737" width="16.7109375" customWidth="1"/>
    <col min="9738" max="9738" width="8.7109375" customWidth="1"/>
    <col min="9739" max="9739" width="3.7109375" customWidth="1"/>
    <col min="9985" max="9985" width="17.7109375" customWidth="1"/>
    <col min="9986" max="9986" width="50.7109375" customWidth="1"/>
    <col min="9987" max="9987" width="4.7109375" customWidth="1"/>
    <col min="9988" max="9988" width="14" customWidth="1"/>
    <col min="9989" max="9989" width="15.42578125" customWidth="1"/>
    <col min="9990" max="9990" width="22.140625" customWidth="1"/>
    <col min="9991" max="9991" width="39" customWidth="1"/>
    <col min="9992" max="9992" width="24.85546875" customWidth="1"/>
    <col min="9993" max="9993" width="16.7109375" customWidth="1"/>
    <col min="9994" max="9994" width="8.7109375" customWidth="1"/>
    <col min="9995" max="9995" width="3.7109375" customWidth="1"/>
    <col min="10241" max="10241" width="17.7109375" customWidth="1"/>
    <col min="10242" max="10242" width="50.7109375" customWidth="1"/>
    <col min="10243" max="10243" width="4.7109375" customWidth="1"/>
    <col min="10244" max="10244" width="14" customWidth="1"/>
    <col min="10245" max="10245" width="15.42578125" customWidth="1"/>
    <col min="10246" max="10246" width="22.140625" customWidth="1"/>
    <col min="10247" max="10247" width="39" customWidth="1"/>
    <col min="10248" max="10248" width="24.85546875" customWidth="1"/>
    <col min="10249" max="10249" width="16.7109375" customWidth="1"/>
    <col min="10250" max="10250" width="8.7109375" customWidth="1"/>
    <col min="10251" max="10251" width="3.7109375" customWidth="1"/>
    <col min="10497" max="10497" width="17.7109375" customWidth="1"/>
    <col min="10498" max="10498" width="50.7109375" customWidth="1"/>
    <col min="10499" max="10499" width="4.7109375" customWidth="1"/>
    <col min="10500" max="10500" width="14" customWidth="1"/>
    <col min="10501" max="10501" width="15.42578125" customWidth="1"/>
    <col min="10502" max="10502" width="22.140625" customWidth="1"/>
    <col min="10503" max="10503" width="39" customWidth="1"/>
    <col min="10504" max="10504" width="24.85546875" customWidth="1"/>
    <col min="10505" max="10505" width="16.7109375" customWidth="1"/>
    <col min="10506" max="10506" width="8.7109375" customWidth="1"/>
    <col min="10507" max="10507" width="3.7109375" customWidth="1"/>
    <col min="10753" max="10753" width="17.7109375" customWidth="1"/>
    <col min="10754" max="10754" width="50.7109375" customWidth="1"/>
    <col min="10755" max="10755" width="4.7109375" customWidth="1"/>
    <col min="10756" max="10756" width="14" customWidth="1"/>
    <col min="10757" max="10757" width="15.42578125" customWidth="1"/>
    <col min="10758" max="10758" width="22.140625" customWidth="1"/>
    <col min="10759" max="10759" width="39" customWidth="1"/>
    <col min="10760" max="10760" width="24.85546875" customWidth="1"/>
    <col min="10761" max="10761" width="16.7109375" customWidth="1"/>
    <col min="10762" max="10762" width="8.7109375" customWidth="1"/>
    <col min="10763" max="10763" width="3.7109375" customWidth="1"/>
    <col min="11009" max="11009" width="17.7109375" customWidth="1"/>
    <col min="11010" max="11010" width="50.7109375" customWidth="1"/>
    <col min="11011" max="11011" width="4.7109375" customWidth="1"/>
    <col min="11012" max="11012" width="14" customWidth="1"/>
    <col min="11013" max="11013" width="15.42578125" customWidth="1"/>
    <col min="11014" max="11014" width="22.140625" customWidth="1"/>
    <col min="11015" max="11015" width="39" customWidth="1"/>
    <col min="11016" max="11016" width="24.85546875" customWidth="1"/>
    <col min="11017" max="11017" width="16.7109375" customWidth="1"/>
    <col min="11018" max="11018" width="8.7109375" customWidth="1"/>
    <col min="11019" max="11019" width="3.7109375" customWidth="1"/>
    <col min="11265" max="11265" width="17.7109375" customWidth="1"/>
    <col min="11266" max="11266" width="50.7109375" customWidth="1"/>
    <col min="11267" max="11267" width="4.7109375" customWidth="1"/>
    <col min="11268" max="11268" width="14" customWidth="1"/>
    <col min="11269" max="11269" width="15.42578125" customWidth="1"/>
    <col min="11270" max="11270" width="22.140625" customWidth="1"/>
    <col min="11271" max="11271" width="39" customWidth="1"/>
    <col min="11272" max="11272" width="24.85546875" customWidth="1"/>
    <col min="11273" max="11273" width="16.7109375" customWidth="1"/>
    <col min="11274" max="11274" width="8.7109375" customWidth="1"/>
    <col min="11275" max="11275" width="3.7109375" customWidth="1"/>
    <col min="11521" max="11521" width="17.7109375" customWidth="1"/>
    <col min="11522" max="11522" width="50.7109375" customWidth="1"/>
    <col min="11523" max="11523" width="4.7109375" customWidth="1"/>
    <col min="11524" max="11524" width="14" customWidth="1"/>
    <col min="11525" max="11525" width="15.42578125" customWidth="1"/>
    <col min="11526" max="11526" width="22.140625" customWidth="1"/>
    <col min="11527" max="11527" width="39" customWidth="1"/>
    <col min="11528" max="11528" width="24.85546875" customWidth="1"/>
    <col min="11529" max="11529" width="16.7109375" customWidth="1"/>
    <col min="11530" max="11530" width="8.7109375" customWidth="1"/>
    <col min="11531" max="11531" width="3.7109375" customWidth="1"/>
    <col min="11777" max="11777" width="17.7109375" customWidth="1"/>
    <col min="11778" max="11778" width="50.7109375" customWidth="1"/>
    <col min="11779" max="11779" width="4.7109375" customWidth="1"/>
    <col min="11780" max="11780" width="14" customWidth="1"/>
    <col min="11781" max="11781" width="15.42578125" customWidth="1"/>
    <col min="11782" max="11782" width="22.140625" customWidth="1"/>
    <col min="11783" max="11783" width="39" customWidth="1"/>
    <col min="11784" max="11784" width="24.85546875" customWidth="1"/>
    <col min="11785" max="11785" width="16.7109375" customWidth="1"/>
    <col min="11786" max="11786" width="8.7109375" customWidth="1"/>
    <col min="11787" max="11787" width="3.7109375" customWidth="1"/>
    <col min="12033" max="12033" width="17.7109375" customWidth="1"/>
    <col min="12034" max="12034" width="50.7109375" customWidth="1"/>
    <col min="12035" max="12035" width="4.7109375" customWidth="1"/>
    <col min="12036" max="12036" width="14" customWidth="1"/>
    <col min="12037" max="12037" width="15.42578125" customWidth="1"/>
    <col min="12038" max="12038" width="22.140625" customWidth="1"/>
    <col min="12039" max="12039" width="39" customWidth="1"/>
    <col min="12040" max="12040" width="24.85546875" customWidth="1"/>
    <col min="12041" max="12041" width="16.7109375" customWidth="1"/>
    <col min="12042" max="12042" width="8.7109375" customWidth="1"/>
    <col min="12043" max="12043" width="3.7109375" customWidth="1"/>
    <col min="12289" max="12289" width="17.7109375" customWidth="1"/>
    <col min="12290" max="12290" width="50.7109375" customWidth="1"/>
    <col min="12291" max="12291" width="4.7109375" customWidth="1"/>
    <col min="12292" max="12292" width="14" customWidth="1"/>
    <col min="12293" max="12293" width="15.42578125" customWidth="1"/>
    <col min="12294" max="12294" width="22.140625" customWidth="1"/>
    <col min="12295" max="12295" width="39" customWidth="1"/>
    <col min="12296" max="12296" width="24.85546875" customWidth="1"/>
    <col min="12297" max="12297" width="16.7109375" customWidth="1"/>
    <col min="12298" max="12298" width="8.7109375" customWidth="1"/>
    <col min="12299" max="12299" width="3.7109375" customWidth="1"/>
    <col min="12545" max="12545" width="17.7109375" customWidth="1"/>
    <col min="12546" max="12546" width="50.7109375" customWidth="1"/>
    <col min="12547" max="12547" width="4.7109375" customWidth="1"/>
    <col min="12548" max="12548" width="14" customWidth="1"/>
    <col min="12549" max="12549" width="15.42578125" customWidth="1"/>
    <col min="12550" max="12550" width="22.140625" customWidth="1"/>
    <col min="12551" max="12551" width="39" customWidth="1"/>
    <col min="12552" max="12552" width="24.85546875" customWidth="1"/>
    <col min="12553" max="12553" width="16.7109375" customWidth="1"/>
    <col min="12554" max="12554" width="8.7109375" customWidth="1"/>
    <col min="12555" max="12555" width="3.7109375" customWidth="1"/>
    <col min="12801" max="12801" width="17.7109375" customWidth="1"/>
    <col min="12802" max="12802" width="50.7109375" customWidth="1"/>
    <col min="12803" max="12803" width="4.7109375" customWidth="1"/>
    <col min="12804" max="12804" width="14" customWidth="1"/>
    <col min="12805" max="12805" width="15.42578125" customWidth="1"/>
    <col min="12806" max="12806" width="22.140625" customWidth="1"/>
    <col min="12807" max="12807" width="39" customWidth="1"/>
    <col min="12808" max="12808" width="24.85546875" customWidth="1"/>
    <col min="12809" max="12809" width="16.7109375" customWidth="1"/>
    <col min="12810" max="12810" width="8.7109375" customWidth="1"/>
    <col min="12811" max="12811" width="3.7109375" customWidth="1"/>
    <col min="13057" max="13057" width="17.7109375" customWidth="1"/>
    <col min="13058" max="13058" width="50.7109375" customWidth="1"/>
    <col min="13059" max="13059" width="4.7109375" customWidth="1"/>
    <col min="13060" max="13060" width="14" customWidth="1"/>
    <col min="13061" max="13061" width="15.42578125" customWidth="1"/>
    <col min="13062" max="13062" width="22.140625" customWidth="1"/>
    <col min="13063" max="13063" width="39" customWidth="1"/>
    <col min="13064" max="13064" width="24.85546875" customWidth="1"/>
    <col min="13065" max="13065" width="16.7109375" customWidth="1"/>
    <col min="13066" max="13066" width="8.7109375" customWidth="1"/>
    <col min="13067" max="13067" width="3.7109375" customWidth="1"/>
    <col min="13313" max="13313" width="17.7109375" customWidth="1"/>
    <col min="13314" max="13314" width="50.7109375" customWidth="1"/>
    <col min="13315" max="13315" width="4.7109375" customWidth="1"/>
    <col min="13316" max="13316" width="14" customWidth="1"/>
    <col min="13317" max="13317" width="15.42578125" customWidth="1"/>
    <col min="13318" max="13318" width="22.140625" customWidth="1"/>
    <col min="13319" max="13319" width="39" customWidth="1"/>
    <col min="13320" max="13320" width="24.85546875" customWidth="1"/>
    <col min="13321" max="13321" width="16.7109375" customWidth="1"/>
    <col min="13322" max="13322" width="8.7109375" customWidth="1"/>
    <col min="13323" max="13323" width="3.7109375" customWidth="1"/>
    <col min="13569" max="13569" width="17.7109375" customWidth="1"/>
    <col min="13570" max="13570" width="50.7109375" customWidth="1"/>
    <col min="13571" max="13571" width="4.7109375" customWidth="1"/>
    <col min="13572" max="13572" width="14" customWidth="1"/>
    <col min="13573" max="13573" width="15.42578125" customWidth="1"/>
    <col min="13574" max="13574" width="22.140625" customWidth="1"/>
    <col min="13575" max="13575" width="39" customWidth="1"/>
    <col min="13576" max="13576" width="24.85546875" customWidth="1"/>
    <col min="13577" max="13577" width="16.7109375" customWidth="1"/>
    <col min="13578" max="13578" width="8.7109375" customWidth="1"/>
    <col min="13579" max="13579" width="3.7109375" customWidth="1"/>
    <col min="13825" max="13825" width="17.7109375" customWidth="1"/>
    <col min="13826" max="13826" width="50.7109375" customWidth="1"/>
    <col min="13827" max="13827" width="4.7109375" customWidth="1"/>
    <col min="13828" max="13828" width="14" customWidth="1"/>
    <col min="13829" max="13829" width="15.42578125" customWidth="1"/>
    <col min="13830" max="13830" width="22.140625" customWidth="1"/>
    <col min="13831" max="13831" width="39" customWidth="1"/>
    <col min="13832" max="13832" width="24.85546875" customWidth="1"/>
    <col min="13833" max="13833" width="16.7109375" customWidth="1"/>
    <col min="13834" max="13834" width="8.7109375" customWidth="1"/>
    <col min="13835" max="13835" width="3.7109375" customWidth="1"/>
    <col min="14081" max="14081" width="17.7109375" customWidth="1"/>
    <col min="14082" max="14082" width="50.7109375" customWidth="1"/>
    <col min="14083" max="14083" width="4.7109375" customWidth="1"/>
    <col min="14084" max="14084" width="14" customWidth="1"/>
    <col min="14085" max="14085" width="15.42578125" customWidth="1"/>
    <col min="14086" max="14086" width="22.140625" customWidth="1"/>
    <col min="14087" max="14087" width="39" customWidth="1"/>
    <col min="14088" max="14088" width="24.85546875" customWidth="1"/>
    <col min="14089" max="14089" width="16.7109375" customWidth="1"/>
    <col min="14090" max="14090" width="8.7109375" customWidth="1"/>
    <col min="14091" max="14091" width="3.7109375" customWidth="1"/>
    <col min="14337" max="14337" width="17.7109375" customWidth="1"/>
    <col min="14338" max="14338" width="50.7109375" customWidth="1"/>
    <col min="14339" max="14339" width="4.7109375" customWidth="1"/>
    <col min="14340" max="14340" width="14" customWidth="1"/>
    <col min="14341" max="14341" width="15.42578125" customWidth="1"/>
    <col min="14342" max="14342" width="22.140625" customWidth="1"/>
    <col min="14343" max="14343" width="39" customWidth="1"/>
    <col min="14344" max="14344" width="24.85546875" customWidth="1"/>
    <col min="14345" max="14345" width="16.7109375" customWidth="1"/>
    <col min="14346" max="14346" width="8.7109375" customWidth="1"/>
    <col min="14347" max="14347" width="3.7109375" customWidth="1"/>
    <col min="14593" max="14593" width="17.7109375" customWidth="1"/>
    <col min="14594" max="14594" width="50.7109375" customWidth="1"/>
    <col min="14595" max="14595" width="4.7109375" customWidth="1"/>
    <col min="14596" max="14596" width="14" customWidth="1"/>
    <col min="14597" max="14597" width="15.42578125" customWidth="1"/>
    <col min="14598" max="14598" width="22.140625" customWidth="1"/>
    <col min="14599" max="14599" width="39" customWidth="1"/>
    <col min="14600" max="14600" width="24.85546875" customWidth="1"/>
    <col min="14601" max="14601" width="16.7109375" customWidth="1"/>
    <col min="14602" max="14602" width="8.7109375" customWidth="1"/>
    <col min="14603" max="14603" width="3.7109375" customWidth="1"/>
    <col min="14849" max="14849" width="17.7109375" customWidth="1"/>
    <col min="14850" max="14850" width="50.7109375" customWidth="1"/>
    <col min="14851" max="14851" width="4.7109375" customWidth="1"/>
    <col min="14852" max="14852" width="14" customWidth="1"/>
    <col min="14853" max="14853" width="15.42578125" customWidth="1"/>
    <col min="14854" max="14854" width="22.140625" customWidth="1"/>
    <col min="14855" max="14855" width="39" customWidth="1"/>
    <col min="14856" max="14856" width="24.85546875" customWidth="1"/>
    <col min="14857" max="14857" width="16.7109375" customWidth="1"/>
    <col min="14858" max="14858" width="8.7109375" customWidth="1"/>
    <col min="14859" max="14859" width="3.7109375" customWidth="1"/>
    <col min="15105" max="15105" width="17.7109375" customWidth="1"/>
    <col min="15106" max="15106" width="50.7109375" customWidth="1"/>
    <col min="15107" max="15107" width="4.7109375" customWidth="1"/>
    <col min="15108" max="15108" width="14" customWidth="1"/>
    <col min="15109" max="15109" width="15.42578125" customWidth="1"/>
    <col min="15110" max="15110" width="22.140625" customWidth="1"/>
    <col min="15111" max="15111" width="39" customWidth="1"/>
    <col min="15112" max="15112" width="24.85546875" customWidth="1"/>
    <col min="15113" max="15113" width="16.7109375" customWidth="1"/>
    <col min="15114" max="15114" width="8.7109375" customWidth="1"/>
    <col min="15115" max="15115" width="3.7109375" customWidth="1"/>
    <col min="15361" max="15361" width="17.7109375" customWidth="1"/>
    <col min="15362" max="15362" width="50.7109375" customWidth="1"/>
    <col min="15363" max="15363" width="4.7109375" customWidth="1"/>
    <col min="15364" max="15364" width="14" customWidth="1"/>
    <col min="15365" max="15365" width="15.42578125" customWidth="1"/>
    <col min="15366" max="15366" width="22.140625" customWidth="1"/>
    <col min="15367" max="15367" width="39" customWidth="1"/>
    <col min="15368" max="15368" width="24.85546875" customWidth="1"/>
    <col min="15369" max="15369" width="16.7109375" customWidth="1"/>
    <col min="15370" max="15370" width="8.7109375" customWidth="1"/>
    <col min="15371" max="15371" width="3.7109375" customWidth="1"/>
    <col min="15617" max="15617" width="17.7109375" customWidth="1"/>
    <col min="15618" max="15618" width="50.7109375" customWidth="1"/>
    <col min="15619" max="15619" width="4.7109375" customWidth="1"/>
    <col min="15620" max="15620" width="14" customWidth="1"/>
    <col min="15621" max="15621" width="15.42578125" customWidth="1"/>
    <col min="15622" max="15622" width="22.140625" customWidth="1"/>
    <col min="15623" max="15623" width="39" customWidth="1"/>
    <col min="15624" max="15624" width="24.85546875" customWidth="1"/>
    <col min="15625" max="15625" width="16.7109375" customWidth="1"/>
    <col min="15626" max="15626" width="8.7109375" customWidth="1"/>
    <col min="15627" max="15627" width="3.7109375" customWidth="1"/>
    <col min="15873" max="15873" width="17.7109375" customWidth="1"/>
    <col min="15874" max="15874" width="50.7109375" customWidth="1"/>
    <col min="15875" max="15875" width="4.7109375" customWidth="1"/>
    <col min="15876" max="15876" width="14" customWidth="1"/>
    <col min="15877" max="15877" width="15.42578125" customWidth="1"/>
    <col min="15878" max="15878" width="22.140625" customWidth="1"/>
    <col min="15879" max="15879" width="39" customWidth="1"/>
    <col min="15880" max="15880" width="24.85546875" customWidth="1"/>
    <col min="15881" max="15881" width="16.7109375" customWidth="1"/>
    <col min="15882" max="15882" width="8.7109375" customWidth="1"/>
    <col min="15883" max="15883" width="3.7109375" customWidth="1"/>
    <col min="16129" max="16129" width="17.7109375" customWidth="1"/>
    <col min="16130" max="16130" width="50.7109375" customWidth="1"/>
    <col min="16131" max="16131" width="4.7109375" customWidth="1"/>
    <col min="16132" max="16132" width="14" customWidth="1"/>
    <col min="16133" max="16133" width="15.42578125" customWidth="1"/>
    <col min="16134" max="16134" width="22.140625" customWidth="1"/>
    <col min="16135" max="16135" width="39" customWidth="1"/>
    <col min="16136" max="16136" width="24.85546875" customWidth="1"/>
    <col min="16137" max="16137" width="16.7109375" customWidth="1"/>
    <col min="16138" max="16138" width="8.7109375" customWidth="1"/>
    <col min="16139" max="16139" width="3.7109375" customWidth="1"/>
  </cols>
  <sheetData>
    <row r="1" spans="1:9" s="5" customFormat="1" x14ac:dyDescent="0.2">
      <c r="A1" s="1" t="s">
        <v>0</v>
      </c>
      <c r="B1" s="2"/>
      <c r="C1" s="1" t="s">
        <v>1</v>
      </c>
      <c r="D1" s="2"/>
      <c r="E1" s="3" t="s">
        <v>2</v>
      </c>
      <c r="F1" s="3" t="s">
        <v>3</v>
      </c>
      <c r="G1" s="3" t="s">
        <v>4</v>
      </c>
      <c r="H1" s="4">
        <v>1</v>
      </c>
    </row>
    <row r="2" spans="1:9" s="5" customFormat="1" x14ac:dyDescent="0.2">
      <c r="A2" s="3" t="s">
        <v>5</v>
      </c>
    </row>
    <row r="3" spans="1:9" s="5" customFormat="1" x14ac:dyDescent="0.2">
      <c r="A3" s="3" t="s">
        <v>6</v>
      </c>
      <c r="C3" s="3" t="s">
        <v>7</v>
      </c>
      <c r="E3" s="3" t="s">
        <v>8</v>
      </c>
      <c r="F3" s="6">
        <v>45473</v>
      </c>
      <c r="G3" s="3" t="s">
        <v>9</v>
      </c>
      <c r="H3" s="3" t="s">
        <v>10</v>
      </c>
      <c r="I3" s="3" t="s">
        <v>11</v>
      </c>
    </row>
    <row r="4" spans="1:9" s="5" customFormat="1" x14ac:dyDescent="0.2">
      <c r="A4" s="3" t="s">
        <v>12</v>
      </c>
    </row>
    <row r="5" spans="1:9" s="5" customFormat="1" x14ac:dyDescent="0.2">
      <c r="A5" s="3" t="s">
        <v>13</v>
      </c>
    </row>
    <row r="6" spans="1:9" s="5" customFormat="1" x14ac:dyDescent="0.2">
      <c r="D6" s="5" t="s">
        <v>14</v>
      </c>
      <c r="E6" s="3" t="s">
        <v>15</v>
      </c>
    </row>
    <row r="7" spans="1:9" s="5" customFormat="1" x14ac:dyDescent="0.2">
      <c r="A7" s="3" t="s">
        <v>16</v>
      </c>
      <c r="B7" s="3" t="s">
        <v>17</v>
      </c>
      <c r="D7" s="5" t="s">
        <v>18</v>
      </c>
      <c r="E7" s="3" t="s">
        <v>18</v>
      </c>
    </row>
    <row r="8" spans="1:9" x14ac:dyDescent="0.2">
      <c r="A8" s="7" t="s">
        <v>19</v>
      </c>
      <c r="B8" s="7" t="s">
        <v>20</v>
      </c>
      <c r="D8" s="8">
        <v>5845966.1500000004</v>
      </c>
      <c r="F8" s="9"/>
      <c r="G8" s="8"/>
      <c r="I8" s="10"/>
    </row>
    <row r="9" spans="1:9" x14ac:dyDescent="0.2">
      <c r="A9" s="7" t="s">
        <v>21</v>
      </c>
      <c r="B9" s="7" t="s">
        <v>22</v>
      </c>
      <c r="D9" s="8"/>
      <c r="E9" s="8">
        <v>1020938.93</v>
      </c>
      <c r="F9" s="9"/>
      <c r="G9" s="8"/>
      <c r="H9" s="8"/>
      <c r="I9" s="10"/>
    </row>
    <row r="10" spans="1:9" x14ac:dyDescent="0.2">
      <c r="A10" s="7" t="s">
        <v>23</v>
      </c>
      <c r="B10" s="7" t="s">
        <v>24</v>
      </c>
      <c r="D10" s="8"/>
      <c r="E10" s="8">
        <v>663095.1</v>
      </c>
      <c r="F10" s="9"/>
      <c r="G10" s="8"/>
      <c r="H10" s="8"/>
      <c r="I10" s="10"/>
    </row>
    <row r="11" spans="1:9" x14ac:dyDescent="0.2">
      <c r="A11" s="7" t="s">
        <v>25</v>
      </c>
      <c r="B11" s="7" t="s">
        <v>26</v>
      </c>
      <c r="D11" s="8"/>
      <c r="E11" s="8">
        <v>1077931.19</v>
      </c>
      <c r="F11" s="9"/>
      <c r="G11" s="8"/>
      <c r="H11" s="8"/>
      <c r="I11" s="10"/>
    </row>
    <row r="12" spans="1:9" x14ac:dyDescent="0.2">
      <c r="A12" s="7" t="s">
        <v>27</v>
      </c>
      <c r="B12" s="7" t="s">
        <v>28</v>
      </c>
      <c r="D12" s="8"/>
      <c r="E12" s="8">
        <v>418698.71</v>
      </c>
      <c r="F12" s="9"/>
      <c r="G12" s="8"/>
      <c r="H12" s="8"/>
      <c r="I12" s="10"/>
    </row>
    <row r="13" spans="1:9" x14ac:dyDescent="0.2">
      <c r="A13" s="7" t="s">
        <v>29</v>
      </c>
      <c r="B13" s="7" t="s">
        <v>30</v>
      </c>
      <c r="D13" s="8"/>
      <c r="E13" s="8">
        <v>55348.93</v>
      </c>
      <c r="F13" s="9"/>
      <c r="G13" s="8"/>
      <c r="H13" s="8"/>
      <c r="I13" s="10"/>
    </row>
    <row r="14" spans="1:9" x14ac:dyDescent="0.2">
      <c r="A14" s="7" t="s">
        <v>31</v>
      </c>
      <c r="B14" s="7" t="s">
        <v>32</v>
      </c>
      <c r="D14" s="8"/>
      <c r="E14" s="8">
        <v>17709.439999999999</v>
      </c>
      <c r="F14" s="9"/>
      <c r="G14" s="8"/>
      <c r="H14" s="8"/>
      <c r="I14" s="10"/>
    </row>
    <row r="15" spans="1:9" x14ac:dyDescent="0.2">
      <c r="A15" s="7" t="s">
        <v>33</v>
      </c>
      <c r="B15" s="7" t="s">
        <v>34</v>
      </c>
      <c r="D15" s="8"/>
      <c r="E15" s="8">
        <v>493786.41</v>
      </c>
      <c r="F15" s="9"/>
      <c r="G15" s="8"/>
      <c r="H15" s="8"/>
      <c r="I15" s="10"/>
    </row>
    <row r="16" spans="1:9" x14ac:dyDescent="0.2">
      <c r="A16" s="7" t="s">
        <v>35</v>
      </c>
      <c r="B16" s="7" t="s">
        <v>36</v>
      </c>
      <c r="D16" s="8"/>
      <c r="E16" s="8">
        <v>44124.95</v>
      </c>
      <c r="F16" s="9"/>
      <c r="G16" s="8"/>
      <c r="H16" s="8"/>
      <c r="I16" s="10"/>
    </row>
    <row r="17" spans="1:9" x14ac:dyDescent="0.2">
      <c r="A17" s="7" t="s">
        <v>37</v>
      </c>
      <c r="B17" s="7" t="s">
        <v>38</v>
      </c>
      <c r="D17" s="8"/>
      <c r="E17" s="8">
        <v>780846.42</v>
      </c>
      <c r="F17" s="9"/>
      <c r="G17" s="8"/>
      <c r="H17" s="8"/>
      <c r="I17" s="10"/>
    </row>
    <row r="18" spans="1:9" x14ac:dyDescent="0.2">
      <c r="A18" s="7" t="s">
        <v>39</v>
      </c>
      <c r="B18" s="7" t="s">
        <v>38</v>
      </c>
      <c r="D18" s="8"/>
      <c r="E18" s="8">
        <v>142461.06</v>
      </c>
      <c r="F18" s="9"/>
      <c r="G18" s="8"/>
      <c r="H18" s="8"/>
      <c r="I18" s="10"/>
    </row>
    <row r="19" spans="1:9" x14ac:dyDescent="0.2">
      <c r="A19" s="7" t="s">
        <v>40</v>
      </c>
      <c r="B19" s="7" t="s">
        <v>41</v>
      </c>
      <c r="D19" s="8"/>
      <c r="E19" s="8">
        <v>2036713.48</v>
      </c>
      <c r="F19" s="9"/>
      <c r="G19" s="8"/>
      <c r="H19" s="8"/>
      <c r="I19" s="10"/>
    </row>
    <row r="20" spans="1:9" x14ac:dyDescent="0.2">
      <c r="A20" s="7" t="s">
        <v>42</v>
      </c>
      <c r="B20" s="7" t="s">
        <v>43</v>
      </c>
      <c r="D20" s="8"/>
      <c r="E20" s="8">
        <v>75379.179999999993</v>
      </c>
      <c r="F20" s="9"/>
      <c r="G20" s="8"/>
      <c r="H20" s="8"/>
      <c r="I20" s="10"/>
    </row>
    <row r="21" spans="1:9" x14ac:dyDescent="0.2">
      <c r="A21" s="7" t="s">
        <v>44</v>
      </c>
      <c r="B21" s="7" t="s">
        <v>45</v>
      </c>
      <c r="D21" s="8"/>
      <c r="E21" s="8">
        <v>1325474.52</v>
      </c>
      <c r="F21" s="9"/>
      <c r="G21" s="8"/>
      <c r="H21" s="8"/>
      <c r="I21" s="10"/>
    </row>
    <row r="22" spans="1:9" x14ac:dyDescent="0.2">
      <c r="A22" s="7" t="s">
        <v>46</v>
      </c>
      <c r="B22" s="7" t="s">
        <v>47</v>
      </c>
      <c r="D22" s="8"/>
      <c r="E22" s="8">
        <v>601849.57999999996</v>
      </c>
      <c r="F22" s="9"/>
      <c r="G22" s="8"/>
      <c r="H22" s="8"/>
      <c r="I22" s="10"/>
    </row>
    <row r="23" spans="1:9" x14ac:dyDescent="0.2">
      <c r="A23" s="7" t="s">
        <v>48</v>
      </c>
      <c r="B23" s="7" t="s">
        <v>49</v>
      </c>
      <c r="D23" s="8"/>
      <c r="E23" s="8">
        <v>24698.81</v>
      </c>
      <c r="F23" s="9"/>
      <c r="G23" s="8"/>
      <c r="H23" s="8"/>
      <c r="I23" s="10"/>
    </row>
    <row r="24" spans="1:9" x14ac:dyDescent="0.2">
      <c r="A24" s="7" t="s">
        <v>50</v>
      </c>
      <c r="B24" s="7" t="s">
        <v>51</v>
      </c>
      <c r="D24" s="8"/>
      <c r="E24" s="8">
        <v>312807.06</v>
      </c>
      <c r="F24" s="9"/>
      <c r="G24" s="8"/>
      <c r="H24" s="8"/>
      <c r="I24" s="10"/>
    </row>
    <row r="25" spans="1:9" x14ac:dyDescent="0.2">
      <c r="A25" s="7" t="s">
        <v>52</v>
      </c>
      <c r="B25" s="7" t="s">
        <v>53</v>
      </c>
      <c r="D25" s="8"/>
      <c r="E25" s="8">
        <v>14117.07</v>
      </c>
      <c r="F25" s="9"/>
      <c r="G25" s="8"/>
      <c r="H25" s="8"/>
      <c r="I25" s="10"/>
    </row>
    <row r="26" spans="1:9" x14ac:dyDescent="0.2">
      <c r="A26" s="7" t="s">
        <v>54</v>
      </c>
      <c r="B26" s="7" t="s">
        <v>55</v>
      </c>
      <c r="D26" s="8"/>
      <c r="E26" s="8">
        <v>599468.59</v>
      </c>
      <c r="F26" s="9"/>
      <c r="G26" s="8"/>
      <c r="H26" s="8"/>
      <c r="I26" s="10"/>
    </row>
    <row r="27" spans="1:9" x14ac:dyDescent="0.2">
      <c r="A27" s="7" t="s">
        <v>56</v>
      </c>
      <c r="B27" s="7" t="s">
        <v>57</v>
      </c>
      <c r="D27" s="8"/>
      <c r="E27" s="8">
        <v>1025.4100000000001</v>
      </c>
      <c r="F27" s="9"/>
      <c r="G27" s="8"/>
      <c r="H27" s="8"/>
      <c r="I27" s="10"/>
    </row>
    <row r="28" spans="1:9" x14ac:dyDescent="0.2">
      <c r="A28" s="7" t="s">
        <v>58</v>
      </c>
      <c r="B28" s="7" t="s">
        <v>59</v>
      </c>
      <c r="D28" s="8"/>
      <c r="E28" s="8">
        <v>1480.03</v>
      </c>
      <c r="F28" s="9"/>
      <c r="G28" s="8"/>
      <c r="H28" s="8"/>
      <c r="I28" s="10"/>
    </row>
    <row r="29" spans="1:9" x14ac:dyDescent="0.2">
      <c r="A29" s="7" t="s">
        <v>60</v>
      </c>
      <c r="B29" s="7" t="s">
        <v>61</v>
      </c>
      <c r="D29" s="8"/>
      <c r="E29" s="8">
        <v>562504.32999999996</v>
      </c>
      <c r="F29" s="9"/>
      <c r="G29" s="8"/>
      <c r="H29" s="8"/>
      <c r="I29" s="10"/>
    </row>
    <row r="30" spans="1:9" x14ac:dyDescent="0.2">
      <c r="A30" s="7" t="s">
        <v>62</v>
      </c>
      <c r="B30" s="7" t="s">
        <v>63</v>
      </c>
      <c r="D30" s="8"/>
      <c r="E30" s="8">
        <v>3019422.59</v>
      </c>
      <c r="F30" s="9"/>
      <c r="G30" s="8"/>
      <c r="H30" s="8"/>
      <c r="I30" s="10"/>
    </row>
    <row r="31" spans="1:9" x14ac:dyDescent="0.2">
      <c r="A31" s="7" t="s">
        <v>64</v>
      </c>
      <c r="B31" s="7" t="s">
        <v>65</v>
      </c>
      <c r="D31" s="8"/>
      <c r="E31" s="8">
        <v>2742555.57</v>
      </c>
      <c r="F31" s="9"/>
      <c r="G31" s="8"/>
      <c r="H31" s="8"/>
      <c r="I31" s="10"/>
    </row>
    <row r="32" spans="1:9" x14ac:dyDescent="0.2">
      <c r="A32" s="7" t="s">
        <v>66</v>
      </c>
      <c r="B32" s="7" t="s">
        <v>67</v>
      </c>
      <c r="D32" s="8"/>
      <c r="E32" s="8">
        <v>5917484.8300000001</v>
      </c>
      <c r="F32" s="9"/>
      <c r="G32" s="8"/>
      <c r="H32" s="8"/>
      <c r="I32" s="10"/>
    </row>
    <row r="33" spans="1:9" x14ac:dyDescent="0.2">
      <c r="A33" s="7" t="s">
        <v>68</v>
      </c>
      <c r="B33" s="7" t="s">
        <v>69</v>
      </c>
      <c r="D33" s="8"/>
      <c r="E33" s="8">
        <v>7121955.4299999997</v>
      </c>
      <c r="F33" s="9"/>
      <c r="G33" s="8"/>
      <c r="H33" s="8"/>
      <c r="I33" s="10"/>
    </row>
    <row r="34" spans="1:9" x14ac:dyDescent="0.2">
      <c r="A34" s="7" t="s">
        <v>70</v>
      </c>
      <c r="B34" s="7" t="s">
        <v>71</v>
      </c>
      <c r="D34" s="8"/>
      <c r="E34" s="8">
        <v>8480406.3000000007</v>
      </c>
      <c r="F34" s="9"/>
      <c r="G34" s="8"/>
      <c r="H34" s="8"/>
      <c r="I34" s="10"/>
    </row>
    <row r="35" spans="1:9" x14ac:dyDescent="0.2">
      <c r="A35" s="7" t="s">
        <v>72</v>
      </c>
      <c r="B35" s="7" t="s">
        <v>73</v>
      </c>
      <c r="D35" s="8"/>
      <c r="E35" s="8">
        <v>3500040.22</v>
      </c>
      <c r="F35" s="9"/>
      <c r="G35" s="8"/>
      <c r="H35" s="8"/>
      <c r="I35" s="10"/>
    </row>
    <row r="36" spans="1:9" x14ac:dyDescent="0.2">
      <c r="A36" s="7" t="s">
        <v>74</v>
      </c>
      <c r="B36" s="7" t="s">
        <v>75</v>
      </c>
      <c r="D36" s="8"/>
      <c r="E36" s="8">
        <v>1394338.81</v>
      </c>
      <c r="F36" s="9"/>
      <c r="G36" s="8"/>
      <c r="H36" s="8"/>
      <c r="I36" s="10"/>
    </row>
    <row r="37" spans="1:9" x14ac:dyDescent="0.2">
      <c r="A37" s="7" t="s">
        <v>76</v>
      </c>
      <c r="B37" s="7" t="s">
        <v>77</v>
      </c>
      <c r="D37" s="8"/>
      <c r="E37" s="8">
        <v>5804364.8799999999</v>
      </c>
      <c r="F37" s="9"/>
      <c r="G37" s="8"/>
      <c r="H37" s="8"/>
      <c r="I37" s="10"/>
    </row>
    <row r="38" spans="1:9" x14ac:dyDescent="0.2">
      <c r="A38" s="7" t="s">
        <v>78</v>
      </c>
      <c r="B38" s="7" t="s">
        <v>79</v>
      </c>
      <c r="D38" s="8"/>
      <c r="E38" s="8">
        <v>908894.51</v>
      </c>
      <c r="F38" s="9"/>
      <c r="G38" s="8"/>
      <c r="H38" s="8"/>
      <c r="I38" s="10"/>
    </row>
    <row r="39" spans="1:9" x14ac:dyDescent="0.2">
      <c r="A39" s="7" t="s">
        <v>80</v>
      </c>
      <c r="B39" s="7" t="s">
        <v>81</v>
      </c>
      <c r="D39" s="8"/>
      <c r="E39" s="8">
        <v>3808983.04</v>
      </c>
      <c r="F39" s="9"/>
      <c r="G39" s="8"/>
      <c r="H39" s="8"/>
      <c r="I39" s="10"/>
    </row>
    <row r="40" spans="1:9" x14ac:dyDescent="0.2">
      <c r="A40" s="7" t="s">
        <v>82</v>
      </c>
      <c r="B40" s="7" t="s">
        <v>83</v>
      </c>
      <c r="D40" s="8"/>
      <c r="E40" s="8">
        <v>1246152.25</v>
      </c>
      <c r="F40" s="9"/>
      <c r="G40" s="8"/>
      <c r="H40" s="8"/>
      <c r="I40" s="10"/>
    </row>
    <row r="41" spans="1:9" x14ac:dyDescent="0.2">
      <c r="A41" s="7" t="s">
        <v>84</v>
      </c>
      <c r="B41" s="7" t="s">
        <v>85</v>
      </c>
      <c r="D41" s="8"/>
      <c r="E41" s="8">
        <v>1577619.59</v>
      </c>
      <c r="F41" s="9"/>
      <c r="G41" s="8"/>
      <c r="H41" s="8"/>
      <c r="I41" s="10"/>
    </row>
    <row r="42" spans="1:9" x14ac:dyDescent="0.2">
      <c r="A42" s="7" t="s">
        <v>86</v>
      </c>
      <c r="B42" s="7" t="s">
        <v>87</v>
      </c>
      <c r="D42" s="8"/>
      <c r="E42" s="8">
        <v>2549644.0699999998</v>
      </c>
      <c r="F42" s="9"/>
      <c r="G42" s="8"/>
      <c r="H42" s="8"/>
      <c r="I42" s="10"/>
    </row>
    <row r="43" spans="1:9" x14ac:dyDescent="0.2">
      <c r="A43" s="7" t="s">
        <v>88</v>
      </c>
      <c r="B43" s="7" t="s">
        <v>89</v>
      </c>
      <c r="D43" s="8"/>
      <c r="E43" s="8">
        <v>141296.04999999999</v>
      </c>
      <c r="F43" s="9"/>
      <c r="G43" s="8"/>
      <c r="H43" s="8"/>
      <c r="I43" s="10"/>
    </row>
    <row r="44" spans="1:9" x14ac:dyDescent="0.2">
      <c r="A44" s="7" t="s">
        <v>90</v>
      </c>
      <c r="B44" s="7" t="s">
        <v>91</v>
      </c>
      <c r="D44" s="8"/>
      <c r="E44" s="8">
        <v>732319.92</v>
      </c>
      <c r="F44" s="9"/>
      <c r="G44" s="8"/>
      <c r="H44" s="8"/>
      <c r="I44" s="10"/>
    </row>
    <row r="45" spans="1:9" x14ac:dyDescent="0.2">
      <c r="A45" s="7" t="s">
        <v>92</v>
      </c>
      <c r="B45" s="7" t="s">
        <v>93</v>
      </c>
      <c r="D45" s="8"/>
      <c r="E45" s="8">
        <v>347178.21</v>
      </c>
      <c r="F45" s="9"/>
      <c r="G45" s="8"/>
      <c r="H45" s="8"/>
      <c r="I45" s="10"/>
    </row>
    <row r="46" spans="1:9" x14ac:dyDescent="0.2">
      <c r="A46" s="7" t="s">
        <v>94</v>
      </c>
      <c r="B46" s="7" t="s">
        <v>95</v>
      </c>
      <c r="D46" s="8"/>
      <c r="E46" s="8">
        <v>2908284.79</v>
      </c>
      <c r="F46" s="9"/>
      <c r="G46" s="8"/>
      <c r="H46" s="8"/>
      <c r="I46" s="10"/>
    </row>
    <row r="47" spans="1:9" x14ac:dyDescent="0.2">
      <c r="A47" s="7" t="s">
        <v>96</v>
      </c>
      <c r="B47" s="7" t="s">
        <v>97</v>
      </c>
      <c r="D47" s="8"/>
      <c r="E47" s="8">
        <v>78078.990000000005</v>
      </c>
      <c r="F47" s="9"/>
      <c r="G47" s="8"/>
      <c r="H47" s="8"/>
      <c r="I47" s="10"/>
    </row>
    <row r="48" spans="1:9" x14ac:dyDescent="0.2">
      <c r="A48" s="7" t="s">
        <v>98</v>
      </c>
      <c r="B48" s="7" t="s">
        <v>99</v>
      </c>
      <c r="D48" s="8"/>
      <c r="E48" s="8">
        <v>5969160.2300000004</v>
      </c>
      <c r="F48" s="9"/>
      <c r="G48" s="8"/>
      <c r="H48" s="8"/>
      <c r="I48" s="10"/>
    </row>
    <row r="49" spans="1:9" x14ac:dyDescent="0.2">
      <c r="A49" s="7" t="s">
        <v>100</v>
      </c>
      <c r="B49" s="7" t="s">
        <v>101</v>
      </c>
      <c r="D49" s="8">
        <v>7414351.5</v>
      </c>
      <c r="F49" s="9"/>
      <c r="G49" s="8"/>
      <c r="I49" s="10"/>
    </row>
    <row r="50" spans="1:9" x14ac:dyDescent="0.2">
      <c r="A50" s="7" t="s">
        <v>102</v>
      </c>
      <c r="B50" s="7" t="s">
        <v>103</v>
      </c>
      <c r="D50" s="8">
        <v>1403800</v>
      </c>
      <c r="F50" s="9"/>
      <c r="G50" s="8"/>
      <c r="I50" s="10"/>
    </row>
    <row r="51" spans="1:9" x14ac:dyDescent="0.2">
      <c r="A51" s="7" t="s">
        <v>104</v>
      </c>
      <c r="B51" s="7" t="s">
        <v>105</v>
      </c>
      <c r="D51" s="8">
        <v>11196</v>
      </c>
      <c r="F51" s="9"/>
      <c r="G51" s="8"/>
      <c r="I51" s="10"/>
    </row>
    <row r="52" spans="1:9" x14ac:dyDescent="0.2">
      <c r="A52" s="7" t="s">
        <v>106</v>
      </c>
      <c r="B52" s="7" t="s">
        <v>107</v>
      </c>
      <c r="D52" s="8">
        <v>39200</v>
      </c>
      <c r="F52" s="9"/>
      <c r="G52" s="8"/>
      <c r="I52" s="10"/>
    </row>
    <row r="53" spans="1:9" x14ac:dyDescent="0.2">
      <c r="A53" s="7" t="s">
        <v>108</v>
      </c>
      <c r="B53" s="7" t="s">
        <v>109</v>
      </c>
      <c r="D53" s="8">
        <v>14892751.4</v>
      </c>
      <c r="F53" s="9"/>
      <c r="G53" s="8"/>
      <c r="I53" s="10"/>
    </row>
    <row r="54" spans="1:9" x14ac:dyDescent="0.2">
      <c r="A54" s="7" t="s">
        <v>110</v>
      </c>
      <c r="B54" s="7" t="s">
        <v>111</v>
      </c>
      <c r="D54" s="8">
        <v>18954388.600000001</v>
      </c>
      <c r="F54" s="9"/>
      <c r="G54" s="8"/>
      <c r="I54" s="10"/>
    </row>
    <row r="55" spans="1:9" x14ac:dyDescent="0.2">
      <c r="A55" s="7" t="s">
        <v>112</v>
      </c>
      <c r="B55" s="7" t="s">
        <v>113</v>
      </c>
      <c r="D55" s="8">
        <v>570000</v>
      </c>
      <c r="F55" s="9"/>
      <c r="G55" s="8"/>
      <c r="I55" s="10"/>
    </row>
    <row r="56" spans="1:9" x14ac:dyDescent="0.2">
      <c r="A56" s="7" t="s">
        <v>114</v>
      </c>
      <c r="B56" s="7" t="s">
        <v>115</v>
      </c>
      <c r="D56" s="8">
        <v>665000</v>
      </c>
      <c r="F56" s="9"/>
      <c r="G56" s="8"/>
      <c r="I56" s="10"/>
    </row>
    <row r="57" spans="1:9" x14ac:dyDescent="0.2">
      <c r="A57" s="7" t="s">
        <v>116</v>
      </c>
      <c r="B57" s="7" t="s">
        <v>117</v>
      </c>
      <c r="D57" s="8">
        <v>350000</v>
      </c>
      <c r="F57" s="9"/>
      <c r="G57" s="8"/>
      <c r="I57" s="10"/>
    </row>
    <row r="58" spans="1:9" x14ac:dyDescent="0.2">
      <c r="A58" s="7" t="s">
        <v>118</v>
      </c>
      <c r="B58" s="7" t="s">
        <v>119</v>
      </c>
      <c r="D58" s="8">
        <v>415000</v>
      </c>
      <c r="F58" s="9"/>
      <c r="G58" s="8"/>
      <c r="I58" s="10"/>
    </row>
    <row r="59" spans="1:9" x14ac:dyDescent="0.2">
      <c r="A59" s="7" t="s">
        <v>120</v>
      </c>
      <c r="B59" s="7" t="s">
        <v>121</v>
      </c>
      <c r="D59" s="8">
        <v>867000</v>
      </c>
      <c r="F59" s="9"/>
      <c r="G59" s="8"/>
      <c r="I59" s="10"/>
    </row>
    <row r="60" spans="1:9" x14ac:dyDescent="0.2">
      <c r="A60" s="7" t="s">
        <v>122</v>
      </c>
      <c r="B60" s="7" t="s">
        <v>123</v>
      </c>
      <c r="D60" s="8">
        <v>3507936.63</v>
      </c>
      <c r="F60" s="9"/>
      <c r="G60" s="8"/>
      <c r="I60" s="10"/>
    </row>
    <row r="61" spans="1:9" x14ac:dyDescent="0.2">
      <c r="A61" s="7" t="s">
        <v>124</v>
      </c>
      <c r="B61" s="7" t="s">
        <v>125</v>
      </c>
      <c r="D61" s="8">
        <v>8967207.4800000004</v>
      </c>
      <c r="F61" s="9"/>
      <c r="G61" s="8"/>
      <c r="I61" s="10"/>
    </row>
    <row r="62" spans="1:9" x14ac:dyDescent="0.2">
      <c r="A62" s="7" t="s">
        <v>126</v>
      </c>
      <c r="B62" s="7" t="s">
        <v>127</v>
      </c>
      <c r="D62" s="8">
        <v>5</v>
      </c>
      <c r="F62" s="9"/>
      <c r="G62" s="8"/>
      <c r="I62" s="10"/>
    </row>
    <row r="63" spans="1:9" x14ac:dyDescent="0.2">
      <c r="A63" s="7" t="s">
        <v>128</v>
      </c>
      <c r="B63" s="7" t="s">
        <v>129</v>
      </c>
      <c r="D63" s="8">
        <v>23805.279999999999</v>
      </c>
      <c r="F63" s="9"/>
      <c r="G63" s="8"/>
      <c r="I63" s="10"/>
    </row>
    <row r="64" spans="1:9" x14ac:dyDescent="0.2">
      <c r="A64" s="7" t="s">
        <v>130</v>
      </c>
      <c r="B64" s="7" t="s">
        <v>131</v>
      </c>
      <c r="D64" s="8">
        <v>6533762.7199999997</v>
      </c>
      <c r="F64" s="9"/>
      <c r="G64" s="8"/>
      <c r="I64" s="10"/>
    </row>
    <row r="65" spans="1:9" x14ac:dyDescent="0.2">
      <c r="A65" s="7" t="s">
        <v>132</v>
      </c>
      <c r="B65" s="7" t="s">
        <v>133</v>
      </c>
      <c r="D65" s="8">
        <v>10000</v>
      </c>
      <c r="F65" s="9"/>
      <c r="G65" s="8"/>
      <c r="I65" s="10"/>
    </row>
    <row r="66" spans="1:9" x14ac:dyDescent="0.2">
      <c r="A66" s="7" t="s">
        <v>134</v>
      </c>
      <c r="B66" s="7" t="s">
        <v>135</v>
      </c>
      <c r="D66" s="8">
        <v>3755.63</v>
      </c>
      <c r="F66" s="9"/>
      <c r="G66" s="8"/>
      <c r="I66" s="10"/>
    </row>
    <row r="67" spans="1:9" x14ac:dyDescent="0.2">
      <c r="A67" s="7" t="s">
        <v>136</v>
      </c>
      <c r="B67" s="7" t="s">
        <v>137</v>
      </c>
      <c r="D67" s="8">
        <v>250178.24</v>
      </c>
      <c r="F67" s="9"/>
      <c r="G67" s="8"/>
      <c r="I67" s="10"/>
    </row>
    <row r="68" spans="1:9" x14ac:dyDescent="0.2">
      <c r="A68" s="7" t="s">
        <v>138</v>
      </c>
      <c r="B68" s="7" t="s">
        <v>139</v>
      </c>
      <c r="D68" s="8">
        <v>643678.32999999996</v>
      </c>
      <c r="F68" s="9"/>
      <c r="G68" s="8"/>
      <c r="I68" s="10"/>
    </row>
    <row r="69" spans="1:9" x14ac:dyDescent="0.2">
      <c r="A69" s="7" t="s">
        <v>140</v>
      </c>
      <c r="B69" s="7" t="s">
        <v>141</v>
      </c>
      <c r="D69" s="8">
        <v>18597.64</v>
      </c>
      <c r="F69" s="9"/>
      <c r="G69" s="8"/>
      <c r="I69" s="10"/>
    </row>
    <row r="70" spans="1:9" x14ac:dyDescent="0.2">
      <c r="A70" s="7" t="s">
        <v>142</v>
      </c>
      <c r="B70" s="7" t="s">
        <v>143</v>
      </c>
      <c r="D70" s="8">
        <v>148578.13</v>
      </c>
      <c r="F70" s="9"/>
      <c r="G70" s="8"/>
      <c r="I70" s="10"/>
    </row>
    <row r="71" spans="1:9" x14ac:dyDescent="0.2">
      <c r="A71" s="7" t="s">
        <v>144</v>
      </c>
      <c r="B71" s="7" t="s">
        <v>145</v>
      </c>
      <c r="D71" s="8">
        <v>13300</v>
      </c>
      <c r="F71" s="9"/>
      <c r="G71" s="8"/>
      <c r="I71" s="10"/>
    </row>
    <row r="72" spans="1:9" x14ac:dyDescent="0.2">
      <c r="A72" s="7" t="s">
        <v>146</v>
      </c>
      <c r="B72" s="7" t="s">
        <v>147</v>
      </c>
      <c r="D72" s="8">
        <v>82000</v>
      </c>
      <c r="F72" s="9"/>
      <c r="G72" s="8"/>
      <c r="I72" s="10"/>
    </row>
    <row r="73" spans="1:9" x14ac:dyDescent="0.2">
      <c r="A73" s="7" t="s">
        <v>148</v>
      </c>
      <c r="B73" s="7" t="s">
        <v>149</v>
      </c>
      <c r="D73" s="8">
        <v>64136.25</v>
      </c>
      <c r="F73" s="9"/>
      <c r="G73" s="8"/>
      <c r="I73" s="10"/>
    </row>
    <row r="74" spans="1:9" x14ac:dyDescent="0.2">
      <c r="A74" s="7" t="s">
        <v>150</v>
      </c>
      <c r="B74" s="7" t="s">
        <v>151</v>
      </c>
      <c r="D74" s="8">
        <v>451125</v>
      </c>
      <c r="F74" s="9"/>
      <c r="G74" s="8"/>
      <c r="I74" s="10"/>
    </row>
    <row r="75" spans="1:9" x14ac:dyDescent="0.2">
      <c r="A75" s="7" t="s">
        <v>152</v>
      </c>
      <c r="B75" s="7" t="s">
        <v>153</v>
      </c>
      <c r="D75" s="8">
        <v>300</v>
      </c>
      <c r="F75" s="9"/>
      <c r="G75" s="8"/>
      <c r="I75" s="10"/>
    </row>
    <row r="76" spans="1:9" x14ac:dyDescent="0.2">
      <c r="A76" s="7" t="s">
        <v>154</v>
      </c>
      <c r="B76" s="7" t="s">
        <v>155</v>
      </c>
      <c r="D76" s="8">
        <v>450</v>
      </c>
      <c r="F76" s="9"/>
      <c r="G76" s="8"/>
      <c r="I76" s="10"/>
    </row>
    <row r="77" spans="1:9" x14ac:dyDescent="0.2">
      <c r="A77" s="7" t="s">
        <v>156</v>
      </c>
      <c r="B77" s="7" t="s">
        <v>157</v>
      </c>
      <c r="D77" s="8">
        <v>194483.53</v>
      </c>
      <c r="F77" s="9"/>
      <c r="G77" s="8"/>
      <c r="I77" s="10"/>
    </row>
    <row r="78" spans="1:9" x14ac:dyDescent="0.2">
      <c r="A78" s="7" t="s">
        <v>158</v>
      </c>
      <c r="B78" s="7" t="s">
        <v>159</v>
      </c>
      <c r="D78" s="8">
        <v>3106475.86</v>
      </c>
      <c r="F78" s="9"/>
      <c r="G78" s="8"/>
      <c r="I78" s="10"/>
    </row>
    <row r="79" spans="1:9" x14ac:dyDescent="0.2">
      <c r="A79" s="7" t="s">
        <v>160</v>
      </c>
      <c r="B79" s="7" t="s">
        <v>161</v>
      </c>
      <c r="D79" s="8">
        <v>977310</v>
      </c>
      <c r="F79" s="9"/>
      <c r="G79" s="8"/>
      <c r="I79" s="10"/>
    </row>
    <row r="80" spans="1:9" x14ac:dyDescent="0.2">
      <c r="A80" s="7" t="s">
        <v>162</v>
      </c>
      <c r="B80" s="7" t="s">
        <v>163</v>
      </c>
      <c r="D80" s="8">
        <v>1288840.31</v>
      </c>
      <c r="F80" s="9"/>
      <c r="G80" s="8"/>
      <c r="I80" s="10"/>
    </row>
    <row r="81" spans="1:9" x14ac:dyDescent="0.2">
      <c r="A81" s="7" t="s">
        <v>164</v>
      </c>
      <c r="B81" s="7" t="s">
        <v>165</v>
      </c>
      <c r="D81" s="8">
        <v>216279.5</v>
      </c>
      <c r="F81" s="9"/>
      <c r="G81" s="8"/>
      <c r="I81" s="10"/>
    </row>
    <row r="82" spans="1:9" x14ac:dyDescent="0.2">
      <c r="A82" s="7" t="s">
        <v>166</v>
      </c>
      <c r="B82" s="7" t="s">
        <v>167</v>
      </c>
      <c r="D82" s="8">
        <v>1893687.47</v>
      </c>
      <c r="F82" s="9"/>
      <c r="G82" s="8"/>
      <c r="I82" s="10"/>
    </row>
    <row r="83" spans="1:9" x14ac:dyDescent="0.2">
      <c r="A83" s="7" t="s">
        <v>168</v>
      </c>
      <c r="B83" s="7" t="s">
        <v>169</v>
      </c>
      <c r="D83" s="8">
        <v>129540.52</v>
      </c>
      <c r="F83" s="9"/>
      <c r="G83" s="8"/>
      <c r="I83" s="10"/>
    </row>
    <row r="84" spans="1:9" x14ac:dyDescent="0.2">
      <c r="A84" s="7" t="s">
        <v>170</v>
      </c>
      <c r="B84" s="7" t="s">
        <v>171</v>
      </c>
      <c r="D84" s="8">
        <v>831972.65</v>
      </c>
      <c r="F84" s="9"/>
      <c r="G84" s="8"/>
      <c r="I84" s="10"/>
    </row>
    <row r="85" spans="1:9" x14ac:dyDescent="0.2">
      <c r="A85" s="7" t="s">
        <v>172</v>
      </c>
      <c r="B85" s="7" t="s">
        <v>173</v>
      </c>
      <c r="D85" s="8">
        <v>62189.67</v>
      </c>
      <c r="F85" s="9"/>
      <c r="G85" s="8"/>
      <c r="I85" s="10"/>
    </row>
    <row r="86" spans="1:9" x14ac:dyDescent="0.2">
      <c r="A86" s="7" t="s">
        <v>174</v>
      </c>
      <c r="B86" s="7" t="s">
        <v>175</v>
      </c>
      <c r="D86" s="8">
        <v>97125.1</v>
      </c>
      <c r="F86" s="9"/>
      <c r="G86" s="8"/>
      <c r="I86" s="10"/>
    </row>
    <row r="87" spans="1:9" x14ac:dyDescent="0.2">
      <c r="A87" s="7" t="s">
        <v>176</v>
      </c>
      <c r="B87" s="7" t="s">
        <v>177</v>
      </c>
      <c r="E87" s="8">
        <v>158.26</v>
      </c>
      <c r="F87" s="9"/>
      <c r="H87" s="8"/>
      <c r="I87" s="10"/>
    </row>
    <row r="88" spans="1:9" x14ac:dyDescent="0.2">
      <c r="A88" s="7" t="s">
        <v>178</v>
      </c>
      <c r="B88" s="7" t="s">
        <v>179</v>
      </c>
      <c r="D88" s="8">
        <v>352152.59</v>
      </c>
      <c r="F88" s="9"/>
      <c r="G88" s="8"/>
      <c r="I88" s="10"/>
    </row>
    <row r="89" spans="1:9" x14ac:dyDescent="0.2">
      <c r="A89" s="7" t="s">
        <v>180</v>
      </c>
      <c r="B89" s="7" t="s">
        <v>181</v>
      </c>
      <c r="E89" s="9">
        <v>136548.1</v>
      </c>
      <c r="F89" s="7"/>
      <c r="H89" s="9"/>
      <c r="I89" s="10"/>
    </row>
    <row r="90" spans="1:9" x14ac:dyDescent="0.2">
      <c r="A90" s="7" t="s">
        <v>182</v>
      </c>
      <c r="B90" s="7" t="s">
        <v>183</v>
      </c>
      <c r="D90" s="8">
        <v>199</v>
      </c>
      <c r="F90" s="9"/>
      <c r="G90" s="8"/>
      <c r="I90" s="10"/>
    </row>
    <row r="91" spans="1:9" x14ac:dyDescent="0.2">
      <c r="A91" s="7" t="s">
        <v>184</v>
      </c>
      <c r="B91" s="7" t="s">
        <v>185</v>
      </c>
      <c r="D91" s="8">
        <v>1555.58</v>
      </c>
      <c r="F91" s="9"/>
      <c r="G91" s="8"/>
      <c r="I91" s="10"/>
    </row>
    <row r="92" spans="1:9" x14ac:dyDescent="0.2">
      <c r="A92" s="7" t="s">
        <v>186</v>
      </c>
      <c r="B92" s="7" t="s">
        <v>187</v>
      </c>
      <c r="D92" s="8">
        <v>10997.41</v>
      </c>
      <c r="F92" s="9"/>
      <c r="G92" s="8"/>
      <c r="I92" s="10"/>
    </row>
    <row r="93" spans="1:9" x14ac:dyDescent="0.2">
      <c r="A93" s="7" t="s">
        <v>188</v>
      </c>
      <c r="B93" s="7" t="s">
        <v>189</v>
      </c>
      <c r="D93" s="8">
        <v>57462.29</v>
      </c>
      <c r="F93" s="9"/>
      <c r="G93" s="8"/>
      <c r="I93" s="10"/>
    </row>
    <row r="94" spans="1:9" x14ac:dyDescent="0.2">
      <c r="A94" s="7" t="s">
        <v>190</v>
      </c>
      <c r="B94" s="7" t="s">
        <v>191</v>
      </c>
      <c r="D94" s="8">
        <v>1765.02</v>
      </c>
      <c r="F94" s="9"/>
      <c r="G94" s="8"/>
      <c r="I94" s="10"/>
    </row>
    <row r="95" spans="1:9" x14ac:dyDescent="0.2">
      <c r="A95" s="7" t="s">
        <v>192</v>
      </c>
      <c r="B95" s="7" t="s">
        <v>193</v>
      </c>
      <c r="D95" s="8">
        <v>60438.47</v>
      </c>
      <c r="F95" s="9"/>
      <c r="G95" s="8"/>
      <c r="I95" s="10"/>
    </row>
    <row r="96" spans="1:9" x14ac:dyDescent="0.2">
      <c r="A96" s="7" t="s">
        <v>194</v>
      </c>
      <c r="B96" s="7" t="s">
        <v>195</v>
      </c>
      <c r="D96" s="8">
        <v>2730.95</v>
      </c>
      <c r="F96" s="9"/>
      <c r="G96" s="8"/>
      <c r="I96" s="10"/>
    </row>
    <row r="97" spans="1:9" x14ac:dyDescent="0.2">
      <c r="A97" s="7" t="s">
        <v>196</v>
      </c>
      <c r="B97" s="7" t="s">
        <v>197</v>
      </c>
      <c r="D97" s="8">
        <v>169307.21</v>
      </c>
      <c r="F97" s="9"/>
      <c r="G97" s="8"/>
      <c r="I97" s="10"/>
    </row>
    <row r="98" spans="1:9" x14ac:dyDescent="0.2">
      <c r="A98" s="7" t="s">
        <v>198</v>
      </c>
      <c r="B98" s="7" t="s">
        <v>199</v>
      </c>
      <c r="D98" s="11">
        <v>13978.67</v>
      </c>
      <c r="F98" s="12"/>
      <c r="G98" s="11"/>
      <c r="I98" s="10"/>
    </row>
    <row r="99" spans="1:9" x14ac:dyDescent="0.2">
      <c r="A99" s="7" t="s">
        <v>200</v>
      </c>
      <c r="B99" s="7" t="s">
        <v>201</v>
      </c>
      <c r="D99" s="8">
        <v>517.92999999999995</v>
      </c>
      <c r="F99" s="9"/>
      <c r="G99" s="8"/>
      <c r="I99" s="10"/>
    </row>
    <row r="100" spans="1:9" x14ac:dyDescent="0.2">
      <c r="A100" s="7" t="s">
        <v>202</v>
      </c>
      <c r="B100" s="7" t="s">
        <v>203</v>
      </c>
      <c r="D100" s="8">
        <v>141233.85</v>
      </c>
      <c r="F100" s="9"/>
      <c r="G100" s="8"/>
      <c r="I100" s="10"/>
    </row>
    <row r="101" spans="1:9" x14ac:dyDescent="0.2">
      <c r="A101" s="7" t="s">
        <v>204</v>
      </c>
      <c r="B101" s="7" t="s">
        <v>205</v>
      </c>
      <c r="D101" s="8">
        <v>3731.69</v>
      </c>
      <c r="F101" s="9"/>
      <c r="G101" s="8"/>
      <c r="I101" s="10"/>
    </row>
    <row r="102" spans="1:9" x14ac:dyDescent="0.2">
      <c r="A102" s="7" t="s">
        <v>206</v>
      </c>
      <c r="B102" s="7" t="s">
        <v>207</v>
      </c>
      <c r="D102" s="8">
        <v>360</v>
      </c>
      <c r="F102" s="9"/>
      <c r="G102" s="8"/>
      <c r="I102" s="10"/>
    </row>
    <row r="103" spans="1:9" x14ac:dyDescent="0.2">
      <c r="A103" s="7" t="s">
        <v>208</v>
      </c>
      <c r="B103" s="7" t="s">
        <v>209</v>
      </c>
      <c r="D103" s="8">
        <v>3378.23</v>
      </c>
      <c r="F103" s="9"/>
      <c r="G103" s="8"/>
      <c r="I103" s="10"/>
    </row>
    <row r="104" spans="1:9" x14ac:dyDescent="0.2">
      <c r="A104" s="7" t="s">
        <v>210</v>
      </c>
      <c r="B104" s="7" t="s">
        <v>211</v>
      </c>
      <c r="E104" s="8">
        <v>243441.49</v>
      </c>
      <c r="F104" s="9"/>
      <c r="H104" s="8"/>
      <c r="I104" s="10"/>
    </row>
    <row r="105" spans="1:9" x14ac:dyDescent="0.2">
      <c r="A105" s="7" t="s">
        <v>212</v>
      </c>
      <c r="B105" s="7" t="s">
        <v>213</v>
      </c>
      <c r="D105" s="8">
        <v>256.49</v>
      </c>
      <c r="F105" s="9"/>
      <c r="G105" s="8"/>
      <c r="I105" s="10"/>
    </row>
    <row r="106" spans="1:9" x14ac:dyDescent="0.2">
      <c r="A106" s="7" t="s">
        <v>214</v>
      </c>
      <c r="B106" s="7" t="s">
        <v>215</v>
      </c>
      <c r="D106" s="8">
        <v>40791.39</v>
      </c>
      <c r="F106" s="9"/>
      <c r="G106" s="8"/>
      <c r="I106" s="10"/>
    </row>
    <row r="107" spans="1:9" x14ac:dyDescent="0.2">
      <c r="A107" s="7" t="s">
        <v>216</v>
      </c>
      <c r="B107" s="7" t="s">
        <v>217</v>
      </c>
      <c r="D107" s="8">
        <v>226676.51</v>
      </c>
      <c r="F107" s="9"/>
      <c r="G107" s="8"/>
      <c r="I107" s="10"/>
    </row>
    <row r="108" spans="1:9" x14ac:dyDescent="0.2">
      <c r="A108" s="7" t="s">
        <v>218</v>
      </c>
      <c r="B108" s="7" t="s">
        <v>219</v>
      </c>
      <c r="D108" s="8">
        <v>478.38</v>
      </c>
      <c r="F108" s="9"/>
      <c r="G108" s="8"/>
      <c r="I108" s="10"/>
    </row>
    <row r="109" spans="1:9" x14ac:dyDescent="0.2">
      <c r="A109" s="7" t="s">
        <v>220</v>
      </c>
      <c r="B109" s="7" t="s">
        <v>221</v>
      </c>
      <c r="D109" s="8">
        <v>37700</v>
      </c>
      <c r="F109" s="9"/>
      <c r="G109" s="8"/>
      <c r="I109" s="10"/>
    </row>
    <row r="110" spans="1:9" x14ac:dyDescent="0.2">
      <c r="A110" s="7" t="s">
        <v>222</v>
      </c>
      <c r="B110" s="7" t="s">
        <v>223</v>
      </c>
      <c r="D110" s="8">
        <v>7520.28</v>
      </c>
      <c r="F110" s="9"/>
      <c r="G110" s="8"/>
      <c r="I110" s="10"/>
    </row>
    <row r="111" spans="1:9" x14ac:dyDescent="0.2">
      <c r="A111" s="7" t="s">
        <v>224</v>
      </c>
      <c r="B111" s="7" t="s">
        <v>225</v>
      </c>
      <c r="D111" s="8">
        <v>4144.6000000000004</v>
      </c>
      <c r="F111" s="9"/>
      <c r="G111" s="8"/>
      <c r="I111" s="10"/>
    </row>
    <row r="112" spans="1:9" x14ac:dyDescent="0.2">
      <c r="A112" s="7" t="s">
        <v>226</v>
      </c>
      <c r="B112" s="7" t="s">
        <v>227</v>
      </c>
      <c r="E112" s="8">
        <v>217262.51</v>
      </c>
      <c r="F112" s="9"/>
      <c r="H112" s="8"/>
      <c r="I112" s="10"/>
    </row>
    <row r="113" spans="1:9" x14ac:dyDescent="0.2">
      <c r="A113" s="7" t="s">
        <v>228</v>
      </c>
      <c r="B113" s="7" t="s">
        <v>229</v>
      </c>
      <c r="D113" s="8">
        <v>4144.6000000000004</v>
      </c>
      <c r="F113" s="9"/>
      <c r="G113" s="8"/>
      <c r="I113" s="10"/>
    </row>
    <row r="114" spans="1:9" x14ac:dyDescent="0.2">
      <c r="A114" s="7" t="s">
        <v>230</v>
      </c>
      <c r="B114" s="7" t="s">
        <v>231</v>
      </c>
      <c r="D114" s="8">
        <v>93418.8</v>
      </c>
      <c r="F114" s="9"/>
      <c r="G114" s="8"/>
      <c r="I114" s="10"/>
    </row>
    <row r="115" spans="1:9" x14ac:dyDescent="0.2">
      <c r="A115" s="7" t="s">
        <v>232</v>
      </c>
      <c r="B115" s="7" t="s">
        <v>233</v>
      </c>
      <c r="D115" s="8">
        <v>2962624.09</v>
      </c>
      <c r="F115" s="9"/>
      <c r="G115" s="8"/>
      <c r="I115" s="10"/>
    </row>
    <row r="116" spans="1:9" x14ac:dyDescent="0.2">
      <c r="A116" s="7" t="s">
        <v>234</v>
      </c>
      <c r="B116" s="7" t="s">
        <v>235</v>
      </c>
      <c r="D116" s="8">
        <v>327.63</v>
      </c>
      <c r="F116" s="9"/>
      <c r="G116" s="8"/>
      <c r="I116" s="10"/>
    </row>
    <row r="117" spans="1:9" x14ac:dyDescent="0.2">
      <c r="A117" s="7" t="s">
        <v>236</v>
      </c>
      <c r="B117" s="7" t="s">
        <v>237</v>
      </c>
      <c r="D117" s="8">
        <v>279660.86</v>
      </c>
      <c r="F117" s="9"/>
      <c r="G117" s="8"/>
      <c r="I117" s="10"/>
    </row>
    <row r="118" spans="1:9" x14ac:dyDescent="0.2">
      <c r="A118" s="7" t="s">
        <v>238</v>
      </c>
      <c r="B118" s="7" t="s">
        <v>239</v>
      </c>
      <c r="D118" s="8">
        <v>211.44</v>
      </c>
      <c r="F118" s="9"/>
      <c r="G118" s="8"/>
      <c r="I118" s="10"/>
    </row>
    <row r="119" spans="1:9" x14ac:dyDescent="0.2">
      <c r="A119" s="7" t="s">
        <v>240</v>
      </c>
      <c r="B119" s="7" t="s">
        <v>241</v>
      </c>
      <c r="D119" s="8">
        <v>224271.23</v>
      </c>
      <c r="F119" s="9"/>
      <c r="G119" s="8"/>
      <c r="I119" s="10"/>
    </row>
    <row r="120" spans="1:9" x14ac:dyDescent="0.2">
      <c r="A120" s="7" t="s">
        <v>242</v>
      </c>
      <c r="B120" s="7" t="s">
        <v>243</v>
      </c>
      <c r="E120" s="8">
        <v>224271.23</v>
      </c>
      <c r="F120" s="9"/>
      <c r="H120" s="8"/>
      <c r="I120" s="10"/>
    </row>
    <row r="121" spans="1:9" x14ac:dyDescent="0.2">
      <c r="A121" s="7" t="s">
        <v>244</v>
      </c>
      <c r="B121" s="7" t="s">
        <v>245</v>
      </c>
      <c r="D121" s="8">
        <v>3375</v>
      </c>
      <c r="F121" s="9"/>
      <c r="G121" s="8"/>
      <c r="I121" s="10"/>
    </row>
    <row r="122" spans="1:9" x14ac:dyDescent="0.2">
      <c r="A122" s="7" t="s">
        <v>246</v>
      </c>
      <c r="B122" s="7" t="s">
        <v>247</v>
      </c>
      <c r="D122" s="8">
        <v>78461.94</v>
      </c>
      <c r="F122" s="9"/>
      <c r="G122" s="8"/>
      <c r="I122" s="10"/>
    </row>
    <row r="123" spans="1:9" x14ac:dyDescent="0.2">
      <c r="A123" s="7" t="s">
        <v>248</v>
      </c>
      <c r="B123" s="7" t="s">
        <v>249</v>
      </c>
      <c r="D123" s="8">
        <v>17665.849999999999</v>
      </c>
      <c r="F123" s="9"/>
      <c r="G123" s="8"/>
      <c r="I123" s="10"/>
    </row>
    <row r="124" spans="1:9" x14ac:dyDescent="0.2">
      <c r="A124" s="7" t="s">
        <v>250</v>
      </c>
      <c r="B124" s="7" t="s">
        <v>251</v>
      </c>
      <c r="D124" s="8">
        <v>17868.8</v>
      </c>
      <c r="F124" s="9"/>
      <c r="G124" s="8"/>
      <c r="I124" s="10"/>
    </row>
    <row r="125" spans="1:9" x14ac:dyDescent="0.2">
      <c r="A125" s="7" t="s">
        <v>252</v>
      </c>
      <c r="B125" s="7" t="s">
        <v>253</v>
      </c>
      <c r="D125" s="8">
        <v>2677.72</v>
      </c>
      <c r="F125" s="9"/>
      <c r="G125" s="8"/>
      <c r="I125" s="10"/>
    </row>
    <row r="126" spans="1:9" x14ac:dyDescent="0.2">
      <c r="A126" s="7" t="s">
        <v>254</v>
      </c>
      <c r="B126" s="7" t="s">
        <v>255</v>
      </c>
      <c r="D126" s="8">
        <v>4275.8</v>
      </c>
      <c r="F126" s="9"/>
      <c r="G126" s="8"/>
      <c r="I126" s="10"/>
    </row>
    <row r="127" spans="1:9" x14ac:dyDescent="0.2">
      <c r="A127" s="7" t="s">
        <v>256</v>
      </c>
      <c r="B127" s="7" t="s">
        <v>257</v>
      </c>
      <c r="D127" s="8">
        <v>2621.25</v>
      </c>
      <c r="F127" s="9"/>
      <c r="G127" s="8"/>
      <c r="I127" s="10"/>
    </row>
    <row r="128" spans="1:9" x14ac:dyDescent="0.2">
      <c r="A128" s="7" t="s">
        <v>258</v>
      </c>
      <c r="B128" s="7" t="s">
        <v>259</v>
      </c>
      <c r="D128" s="8">
        <v>386.52</v>
      </c>
      <c r="F128" s="9"/>
      <c r="G128" s="8"/>
      <c r="I128" s="10"/>
    </row>
    <row r="129" spans="1:9" x14ac:dyDescent="0.2">
      <c r="A129" s="7" t="s">
        <v>260</v>
      </c>
      <c r="B129" s="7" t="s">
        <v>261</v>
      </c>
      <c r="D129" s="8">
        <v>17853.3</v>
      </c>
      <c r="F129" s="9"/>
      <c r="G129" s="8"/>
      <c r="I129" s="10"/>
    </row>
    <row r="130" spans="1:9" x14ac:dyDescent="0.2">
      <c r="A130" s="7" t="s">
        <v>262</v>
      </c>
      <c r="B130" s="7" t="s">
        <v>263</v>
      </c>
      <c r="D130" s="8">
        <v>5023.8100000000004</v>
      </c>
      <c r="F130" s="9"/>
      <c r="G130" s="8"/>
      <c r="I130" s="10"/>
    </row>
    <row r="131" spans="1:9" x14ac:dyDescent="0.2">
      <c r="A131" s="7" t="s">
        <v>264</v>
      </c>
      <c r="B131" s="7" t="s">
        <v>265</v>
      </c>
      <c r="D131" s="8">
        <v>3085.96</v>
      </c>
      <c r="F131" s="9"/>
      <c r="G131" s="8"/>
      <c r="I131" s="10"/>
    </row>
    <row r="132" spans="1:9" x14ac:dyDescent="0.2">
      <c r="A132" s="7" t="s">
        <v>266</v>
      </c>
      <c r="B132" s="7" t="s">
        <v>267</v>
      </c>
      <c r="D132" s="8">
        <v>139201.5</v>
      </c>
      <c r="F132" s="9"/>
      <c r="G132" s="8"/>
      <c r="I132" s="10"/>
    </row>
    <row r="133" spans="1:9" x14ac:dyDescent="0.2">
      <c r="A133" s="7" t="s">
        <v>268</v>
      </c>
      <c r="B133" s="7" t="s">
        <v>269</v>
      </c>
      <c r="D133" s="8">
        <v>174.01</v>
      </c>
      <c r="F133" s="9"/>
      <c r="G133" s="8"/>
      <c r="I133" s="10"/>
    </row>
    <row r="134" spans="1:9" x14ac:dyDescent="0.2">
      <c r="A134" s="7" t="s">
        <v>270</v>
      </c>
      <c r="B134" s="7" t="s">
        <v>271</v>
      </c>
      <c r="D134" s="8">
        <v>1200</v>
      </c>
      <c r="F134" s="9"/>
      <c r="G134" s="8"/>
      <c r="I134" s="10"/>
    </row>
    <row r="135" spans="1:9" x14ac:dyDescent="0.2">
      <c r="A135" s="7" t="s">
        <v>272</v>
      </c>
      <c r="B135" s="7" t="s">
        <v>273</v>
      </c>
      <c r="D135" s="8">
        <v>179.54</v>
      </c>
      <c r="F135" s="9"/>
      <c r="G135" s="8"/>
      <c r="I135" s="10"/>
    </row>
    <row r="136" spans="1:9" x14ac:dyDescent="0.2">
      <c r="A136" s="7" t="s">
        <v>274</v>
      </c>
      <c r="B136" s="7" t="s">
        <v>275</v>
      </c>
      <c r="D136" s="8">
        <v>64921.06</v>
      </c>
      <c r="F136" s="9"/>
      <c r="G136" s="8"/>
      <c r="I136" s="10"/>
    </row>
    <row r="137" spans="1:9" x14ac:dyDescent="0.2">
      <c r="A137" s="7" t="s">
        <v>276</v>
      </c>
      <c r="B137" s="7" t="s">
        <v>277</v>
      </c>
      <c r="D137" s="8">
        <v>600</v>
      </c>
      <c r="F137" s="9"/>
      <c r="G137" s="8"/>
      <c r="I137" s="10"/>
    </row>
    <row r="138" spans="1:9" x14ac:dyDescent="0.2">
      <c r="A138" s="7" t="s">
        <v>278</v>
      </c>
      <c r="B138" s="7" t="s">
        <v>279</v>
      </c>
      <c r="D138" s="8">
        <v>1486.25</v>
      </c>
      <c r="F138" s="9"/>
      <c r="G138" s="8"/>
      <c r="I138" s="10"/>
    </row>
    <row r="139" spans="1:9" x14ac:dyDescent="0.2">
      <c r="A139" s="7" t="s">
        <v>280</v>
      </c>
      <c r="B139" s="7" t="s">
        <v>281</v>
      </c>
      <c r="D139" s="8">
        <v>600</v>
      </c>
      <c r="F139" s="9"/>
      <c r="G139" s="8"/>
      <c r="I139" s="10"/>
    </row>
    <row r="140" spans="1:9" x14ac:dyDescent="0.2">
      <c r="A140" s="7" t="s">
        <v>282</v>
      </c>
      <c r="B140" s="7" t="s">
        <v>283</v>
      </c>
      <c r="D140" s="8">
        <v>4170.95</v>
      </c>
      <c r="F140" s="9"/>
      <c r="G140" s="8"/>
      <c r="I140" s="10"/>
    </row>
    <row r="141" spans="1:9" x14ac:dyDescent="0.2">
      <c r="A141" s="7" t="s">
        <v>284</v>
      </c>
      <c r="B141" s="7" t="s">
        <v>285</v>
      </c>
      <c r="D141" s="8">
        <v>17570.12</v>
      </c>
      <c r="F141" s="9"/>
      <c r="G141" s="8"/>
      <c r="I141" s="10"/>
    </row>
    <row r="142" spans="1:9" x14ac:dyDescent="0.2">
      <c r="A142" s="7" t="s">
        <v>286</v>
      </c>
      <c r="B142" s="7" t="s">
        <v>287</v>
      </c>
      <c r="D142" s="8">
        <v>15006.64</v>
      </c>
      <c r="F142" s="9"/>
      <c r="G142" s="8"/>
      <c r="I142" s="10"/>
    </row>
    <row r="143" spans="1:9" x14ac:dyDescent="0.2">
      <c r="A143" s="7" t="s">
        <v>288</v>
      </c>
      <c r="B143" s="7" t="s">
        <v>289</v>
      </c>
      <c r="D143" s="8">
        <v>2551.81</v>
      </c>
      <c r="F143" s="9"/>
      <c r="G143" s="8"/>
      <c r="I143" s="10"/>
    </row>
    <row r="144" spans="1:9" x14ac:dyDescent="0.2">
      <c r="A144" s="7" t="s">
        <v>290</v>
      </c>
      <c r="B144" s="7" t="s">
        <v>291</v>
      </c>
      <c r="D144" s="8">
        <v>1080882.51</v>
      </c>
      <c r="F144" s="9"/>
      <c r="G144" s="8"/>
      <c r="I144" s="10"/>
    </row>
    <row r="145" spans="1:9" x14ac:dyDescent="0.2">
      <c r="A145" s="7" t="s">
        <v>292</v>
      </c>
      <c r="B145" s="7" t="s">
        <v>293</v>
      </c>
      <c r="D145" s="8">
        <v>4102.58</v>
      </c>
      <c r="F145" s="9"/>
      <c r="G145" s="8"/>
      <c r="I145" s="10"/>
    </row>
    <row r="146" spans="1:9" x14ac:dyDescent="0.2">
      <c r="A146" s="7" t="s">
        <v>294</v>
      </c>
      <c r="B146" s="7" t="s">
        <v>295</v>
      </c>
      <c r="D146" s="8">
        <v>29294.17</v>
      </c>
      <c r="F146" s="9"/>
      <c r="G146" s="8"/>
      <c r="I146" s="10"/>
    </row>
    <row r="147" spans="1:9" x14ac:dyDescent="0.2">
      <c r="A147" s="7" t="s">
        <v>296</v>
      </c>
      <c r="B147" s="7" t="s">
        <v>297</v>
      </c>
      <c r="D147" s="8">
        <v>10260.43</v>
      </c>
      <c r="F147" s="9"/>
      <c r="G147" s="8"/>
      <c r="I147" s="10"/>
    </row>
    <row r="148" spans="1:9" x14ac:dyDescent="0.2">
      <c r="A148" s="7" t="s">
        <v>298</v>
      </c>
      <c r="B148" s="7" t="s">
        <v>299</v>
      </c>
      <c r="D148" s="8">
        <v>920300</v>
      </c>
      <c r="F148" s="9"/>
      <c r="G148" s="8"/>
      <c r="I148" s="10"/>
    </row>
    <row r="149" spans="1:9" x14ac:dyDescent="0.2">
      <c r="A149" s="7" t="s">
        <v>300</v>
      </c>
      <c r="B149" s="7" t="s">
        <v>301</v>
      </c>
      <c r="D149" s="8">
        <v>159000</v>
      </c>
      <c r="F149" s="9"/>
      <c r="G149" s="8"/>
      <c r="I149" s="10"/>
    </row>
    <row r="150" spans="1:9" x14ac:dyDescent="0.2">
      <c r="A150" s="7" t="s">
        <v>302</v>
      </c>
      <c r="B150" s="7" t="s">
        <v>303</v>
      </c>
      <c r="D150" s="8">
        <v>1161500</v>
      </c>
      <c r="F150" s="9"/>
      <c r="G150" s="8"/>
      <c r="I150" s="10"/>
    </row>
    <row r="151" spans="1:9" x14ac:dyDescent="0.2">
      <c r="A151" s="7" t="s">
        <v>304</v>
      </c>
      <c r="B151" s="7" t="s">
        <v>305</v>
      </c>
      <c r="D151" s="8">
        <v>299600</v>
      </c>
      <c r="F151" s="9"/>
      <c r="G151" s="8"/>
      <c r="I151" s="10"/>
    </row>
    <row r="152" spans="1:9" x14ac:dyDescent="0.2">
      <c r="A152" s="7" t="s">
        <v>306</v>
      </c>
      <c r="B152" s="7" t="s">
        <v>307</v>
      </c>
      <c r="D152" s="8">
        <v>108274.37</v>
      </c>
      <c r="F152" s="9"/>
      <c r="G152" s="8"/>
      <c r="I152" s="10"/>
    </row>
    <row r="153" spans="1:9" x14ac:dyDescent="0.2">
      <c r="A153" s="7" t="s">
        <v>308</v>
      </c>
      <c r="B153" s="7" t="s">
        <v>309</v>
      </c>
      <c r="D153" s="8">
        <v>15960</v>
      </c>
      <c r="F153" s="9"/>
      <c r="G153" s="8"/>
      <c r="I153" s="10"/>
    </row>
    <row r="154" spans="1:9" x14ac:dyDescent="0.2">
      <c r="A154" s="7" t="s">
        <v>310</v>
      </c>
      <c r="B154" s="7" t="s">
        <v>311</v>
      </c>
      <c r="D154" s="8">
        <v>4096780.19</v>
      </c>
      <c r="F154" s="9"/>
      <c r="G154" s="8"/>
      <c r="I154" s="10"/>
    </row>
    <row r="155" spans="1:9" x14ac:dyDescent="0.2">
      <c r="A155" s="7" t="s">
        <v>312</v>
      </c>
      <c r="B155" s="7" t="s">
        <v>313</v>
      </c>
      <c r="E155" s="8">
        <v>5242789.1399999997</v>
      </c>
      <c r="F155" s="9"/>
      <c r="H155" s="8"/>
      <c r="I155" s="10"/>
    </row>
    <row r="156" spans="1:9" x14ac:dyDescent="0.2">
      <c r="A156" s="7" t="s">
        <v>314</v>
      </c>
      <c r="B156" s="7" t="s">
        <v>315</v>
      </c>
      <c r="D156" s="8">
        <v>425770.99</v>
      </c>
      <c r="F156" s="9"/>
      <c r="G156" s="8"/>
      <c r="I156" s="10"/>
    </row>
    <row r="157" spans="1:9" x14ac:dyDescent="0.2">
      <c r="A157" s="7" t="s">
        <v>316</v>
      </c>
      <c r="B157" s="7" t="s">
        <v>317</v>
      </c>
      <c r="D157" s="8">
        <v>1881845.94</v>
      </c>
      <c r="F157" s="9"/>
      <c r="G157" s="8"/>
      <c r="I157" s="10"/>
    </row>
    <row r="158" spans="1:9" x14ac:dyDescent="0.2">
      <c r="A158" s="7" t="s">
        <v>318</v>
      </c>
      <c r="B158" s="7" t="s">
        <v>319</v>
      </c>
      <c r="D158" s="9">
        <v>1728654</v>
      </c>
      <c r="F158" s="9"/>
      <c r="G158" s="8"/>
      <c r="I158" s="10"/>
    </row>
    <row r="159" spans="1:9" x14ac:dyDescent="0.2">
      <c r="A159" s="7" t="s">
        <v>320</v>
      </c>
      <c r="B159" s="7" t="s">
        <v>321</v>
      </c>
      <c r="C159" s="13"/>
      <c r="D159" s="9">
        <v>3650380</v>
      </c>
      <c r="F159" s="9"/>
      <c r="G159" s="8"/>
      <c r="I159" s="10"/>
    </row>
    <row r="160" spans="1:9" x14ac:dyDescent="0.2">
      <c r="A160" s="7" t="s">
        <v>322</v>
      </c>
      <c r="B160" s="7" t="s">
        <v>323</v>
      </c>
      <c r="C160" s="13"/>
      <c r="D160" s="14">
        <v>118463</v>
      </c>
      <c r="F160" s="9"/>
      <c r="G160" s="8"/>
      <c r="I160" s="10"/>
    </row>
    <row r="161" spans="1:9" x14ac:dyDescent="0.2">
      <c r="A161" s="7" t="s">
        <v>324</v>
      </c>
      <c r="B161" s="7" t="s">
        <v>325</v>
      </c>
      <c r="D161" s="8">
        <v>248154.77</v>
      </c>
      <c r="F161" s="9"/>
      <c r="G161" s="8"/>
      <c r="I161" s="10"/>
    </row>
    <row r="162" spans="1:9" x14ac:dyDescent="0.2">
      <c r="A162" s="7" t="s">
        <v>326</v>
      </c>
      <c r="B162" s="7" t="s">
        <v>327</v>
      </c>
      <c r="E162" s="8">
        <v>8293384.04</v>
      </c>
      <c r="F162" s="9"/>
      <c r="H162" s="8"/>
      <c r="I162" s="10"/>
    </row>
    <row r="163" spans="1:9" x14ac:dyDescent="0.2">
      <c r="A163" s="7" t="s">
        <v>328</v>
      </c>
      <c r="B163" s="7" t="s">
        <v>329</v>
      </c>
      <c r="D163" s="8">
        <v>20683757.010000002</v>
      </c>
      <c r="F163" s="9"/>
      <c r="G163" s="8"/>
      <c r="I163" s="10"/>
    </row>
    <row r="164" spans="1:9" x14ac:dyDescent="0.2">
      <c r="A164" s="7" t="s">
        <v>330</v>
      </c>
      <c r="B164" s="7" t="s">
        <v>331</v>
      </c>
      <c r="D164" s="8">
        <v>430373461.36000001</v>
      </c>
      <c r="F164" s="9"/>
      <c r="G164" s="8"/>
      <c r="I164" s="10"/>
    </row>
    <row r="165" spans="1:9" x14ac:dyDescent="0.2">
      <c r="A165" s="7" t="s">
        <v>332</v>
      </c>
      <c r="B165" s="7" t="s">
        <v>333</v>
      </c>
      <c r="D165" s="8">
        <v>709467.79</v>
      </c>
      <c r="F165" s="9"/>
      <c r="G165" s="8"/>
      <c r="I165" s="10"/>
    </row>
    <row r="166" spans="1:9" x14ac:dyDescent="0.2">
      <c r="A166" s="7" t="s">
        <v>334</v>
      </c>
      <c r="B166" s="7" t="s">
        <v>335</v>
      </c>
      <c r="D166" s="8"/>
      <c r="E166" s="8">
        <v>241194430.25999999</v>
      </c>
      <c r="F166" s="9"/>
      <c r="G166" s="8"/>
      <c r="H166" s="8"/>
      <c r="I166" s="10"/>
    </row>
    <row r="167" spans="1:9" x14ac:dyDescent="0.2">
      <c r="A167" s="7" t="s">
        <v>336</v>
      </c>
      <c r="B167" s="7" t="s">
        <v>337</v>
      </c>
      <c r="D167" s="8"/>
      <c r="E167" s="15">
        <v>142318803.56999999</v>
      </c>
      <c r="F167" s="9"/>
      <c r="G167" s="8"/>
      <c r="H167" s="8"/>
      <c r="I167" s="10"/>
    </row>
    <row r="168" spans="1:9" x14ac:dyDescent="0.2">
      <c r="A168" s="7" t="s">
        <v>338</v>
      </c>
      <c r="B168" s="7" t="s">
        <v>339</v>
      </c>
      <c r="D168" s="8"/>
      <c r="E168" s="8">
        <v>55000</v>
      </c>
      <c r="F168" s="9"/>
      <c r="G168" s="8"/>
      <c r="H168" s="8"/>
      <c r="I168" s="10"/>
    </row>
    <row r="169" spans="1:9" x14ac:dyDescent="0.2">
      <c r="A169" s="7" t="s">
        <v>340</v>
      </c>
      <c r="B169" s="7" t="s">
        <v>341</v>
      </c>
      <c r="D169" s="8"/>
      <c r="E169" s="8">
        <v>65000</v>
      </c>
      <c r="F169" s="9"/>
      <c r="G169" s="8"/>
      <c r="H169" s="8"/>
      <c r="I169" s="10"/>
    </row>
    <row r="170" spans="1:9" x14ac:dyDescent="0.2">
      <c r="A170" s="7" t="s">
        <v>342</v>
      </c>
      <c r="B170" s="7" t="s">
        <v>343</v>
      </c>
      <c r="D170" s="8"/>
      <c r="E170" s="8">
        <v>150000</v>
      </c>
      <c r="F170" s="9"/>
      <c r="G170" s="8"/>
      <c r="H170" s="8"/>
      <c r="I170" s="10"/>
    </row>
    <row r="171" spans="1:9" x14ac:dyDescent="0.2">
      <c r="A171" s="7" t="s">
        <v>344</v>
      </c>
      <c r="B171" s="7" t="s">
        <v>345</v>
      </c>
      <c r="D171" s="8"/>
      <c r="E171" s="8">
        <v>900000</v>
      </c>
      <c r="F171" s="9"/>
      <c r="G171" s="8"/>
      <c r="H171" s="8"/>
      <c r="I171" s="10"/>
    </row>
    <row r="172" spans="1:9" x14ac:dyDescent="0.2">
      <c r="A172" s="7" t="s">
        <v>346</v>
      </c>
      <c r="B172" s="7" t="s">
        <v>347</v>
      </c>
      <c r="D172" s="8"/>
      <c r="E172" s="8">
        <v>130000</v>
      </c>
      <c r="F172" s="9"/>
      <c r="G172" s="8"/>
      <c r="H172" s="8"/>
      <c r="I172" s="10"/>
    </row>
    <row r="173" spans="1:9" x14ac:dyDescent="0.2">
      <c r="A173" s="7" t="s">
        <v>348</v>
      </c>
      <c r="B173" s="7" t="s">
        <v>349</v>
      </c>
      <c r="D173" s="8"/>
      <c r="E173" s="8">
        <v>695000</v>
      </c>
      <c r="F173" s="9"/>
      <c r="G173" s="8"/>
      <c r="H173" s="8"/>
      <c r="I173" s="10"/>
    </row>
    <row r="174" spans="1:9" x14ac:dyDescent="0.2">
      <c r="A174" s="7" t="s">
        <v>350</v>
      </c>
      <c r="B174" s="7" t="s">
        <v>351</v>
      </c>
      <c r="D174" s="8"/>
      <c r="E174" s="8">
        <v>835000</v>
      </c>
      <c r="F174" s="9"/>
      <c r="G174" s="8"/>
      <c r="H174" s="8"/>
      <c r="I174" s="10"/>
    </row>
    <row r="175" spans="1:9" x14ac:dyDescent="0.2">
      <c r="A175" s="7" t="s">
        <v>352</v>
      </c>
      <c r="B175" s="7" t="s">
        <v>353</v>
      </c>
      <c r="D175" s="8"/>
      <c r="E175" s="8">
        <v>120000</v>
      </c>
      <c r="F175" s="9"/>
      <c r="G175" s="8"/>
      <c r="H175" s="8"/>
      <c r="I175" s="10"/>
    </row>
    <row r="176" spans="1:9" x14ac:dyDescent="0.2">
      <c r="A176" s="7" t="s">
        <v>354</v>
      </c>
      <c r="B176" s="7" t="s">
        <v>355</v>
      </c>
      <c r="D176" s="8"/>
      <c r="E176" s="8">
        <v>115000</v>
      </c>
      <c r="F176" s="9"/>
      <c r="G176" s="8"/>
      <c r="H176" s="8"/>
      <c r="I176" s="10"/>
    </row>
    <row r="177" spans="1:9" x14ac:dyDescent="0.2">
      <c r="A177" s="7" t="s">
        <v>356</v>
      </c>
      <c r="B177" s="7" t="s">
        <v>357</v>
      </c>
      <c r="D177" s="8"/>
      <c r="E177" s="8">
        <v>110000</v>
      </c>
      <c r="F177" s="9"/>
      <c r="G177" s="8"/>
      <c r="H177" s="8"/>
      <c r="I177" s="10"/>
    </row>
    <row r="178" spans="1:9" x14ac:dyDescent="0.2">
      <c r="A178" s="7" t="s">
        <v>358</v>
      </c>
      <c r="B178" s="7" t="s">
        <v>359</v>
      </c>
      <c r="D178" s="8"/>
      <c r="E178" s="8">
        <v>650000</v>
      </c>
      <c r="F178" s="9"/>
      <c r="G178" s="8"/>
      <c r="H178" s="8"/>
      <c r="I178" s="10"/>
    </row>
    <row r="179" spans="1:9" x14ac:dyDescent="0.2">
      <c r="A179" s="7" t="s">
        <v>360</v>
      </c>
      <c r="B179" s="7" t="s">
        <v>361</v>
      </c>
      <c r="D179" s="8"/>
      <c r="E179" s="8">
        <v>95000</v>
      </c>
      <c r="F179" s="9"/>
      <c r="G179" s="8"/>
      <c r="H179" s="8"/>
      <c r="I179" s="10"/>
    </row>
    <row r="180" spans="1:9" x14ac:dyDescent="0.2">
      <c r="A180" s="7" t="s">
        <v>362</v>
      </c>
      <c r="B180" s="7" t="s">
        <v>363</v>
      </c>
      <c r="D180" s="8"/>
      <c r="E180" s="8">
        <v>85000</v>
      </c>
      <c r="F180" s="9"/>
      <c r="G180" s="8"/>
      <c r="H180" s="8"/>
      <c r="I180" s="10"/>
    </row>
    <row r="181" spans="1:9" x14ac:dyDescent="0.2">
      <c r="A181" s="7" t="s">
        <v>364</v>
      </c>
      <c r="B181" s="7" t="s">
        <v>365</v>
      </c>
      <c r="D181" s="8"/>
      <c r="E181" s="8">
        <v>85000</v>
      </c>
      <c r="F181" s="9"/>
      <c r="G181" s="8"/>
      <c r="H181" s="8"/>
      <c r="I181" s="10"/>
    </row>
    <row r="182" spans="1:9" x14ac:dyDescent="0.2">
      <c r="A182" s="7" t="s">
        <v>366</v>
      </c>
      <c r="B182" s="7" t="s">
        <v>367</v>
      </c>
      <c r="D182" s="8"/>
      <c r="E182" s="8">
        <v>90000</v>
      </c>
      <c r="F182" s="9"/>
      <c r="G182" s="8"/>
      <c r="H182" s="8"/>
      <c r="I182" s="10"/>
    </row>
    <row r="183" spans="1:9" x14ac:dyDescent="0.2">
      <c r="A183" s="7" t="s">
        <v>368</v>
      </c>
      <c r="B183" s="7" t="s">
        <v>369</v>
      </c>
      <c r="D183" s="8"/>
      <c r="E183" s="8">
        <v>570000</v>
      </c>
      <c r="F183" s="9"/>
      <c r="G183" s="8"/>
      <c r="H183" s="8"/>
      <c r="I183" s="10"/>
    </row>
    <row r="184" spans="1:9" x14ac:dyDescent="0.2">
      <c r="A184" s="7" t="s">
        <v>370</v>
      </c>
      <c r="B184" s="7" t="s">
        <v>371</v>
      </c>
      <c r="D184" s="8"/>
      <c r="E184" s="8">
        <v>665000</v>
      </c>
      <c r="F184" s="9"/>
      <c r="G184" s="8"/>
      <c r="H184" s="8"/>
      <c r="I184" s="10"/>
    </row>
    <row r="185" spans="1:9" x14ac:dyDescent="0.2">
      <c r="A185" s="7" t="s">
        <v>372</v>
      </c>
      <c r="B185" s="7" t="s">
        <v>373</v>
      </c>
      <c r="D185" s="8"/>
      <c r="E185" s="8">
        <v>350000</v>
      </c>
      <c r="F185" s="9"/>
      <c r="G185" s="8"/>
      <c r="H185" s="8"/>
      <c r="I185" s="10"/>
    </row>
    <row r="186" spans="1:9" x14ac:dyDescent="0.2">
      <c r="A186" s="7" t="s">
        <v>374</v>
      </c>
      <c r="B186" s="7" t="s">
        <v>375</v>
      </c>
      <c r="D186" s="8"/>
      <c r="E186" s="8">
        <v>415000</v>
      </c>
      <c r="F186" s="9"/>
      <c r="G186" s="8"/>
      <c r="H186" s="8"/>
      <c r="I186" s="10"/>
    </row>
    <row r="187" spans="1:9" x14ac:dyDescent="0.2">
      <c r="A187" s="7" t="s">
        <v>376</v>
      </c>
      <c r="B187" s="7" t="s">
        <v>377</v>
      </c>
      <c r="D187" s="8"/>
      <c r="E187" s="8">
        <v>440000</v>
      </c>
      <c r="F187" s="9"/>
      <c r="G187" s="8"/>
      <c r="H187" s="8"/>
      <c r="I187" s="10"/>
    </row>
    <row r="188" spans="1:9" x14ac:dyDescent="0.2">
      <c r="A188" s="7" t="s">
        <v>378</v>
      </c>
      <c r="B188" s="7" t="s">
        <v>379</v>
      </c>
      <c r="D188" s="8"/>
      <c r="E188" s="8">
        <v>675000</v>
      </c>
      <c r="F188" s="9"/>
      <c r="G188" s="8"/>
      <c r="H188" s="8"/>
      <c r="I188" s="10"/>
    </row>
    <row r="189" spans="1:9" x14ac:dyDescent="0.2">
      <c r="A189" s="7" t="s">
        <v>380</v>
      </c>
      <c r="B189" s="7" t="s">
        <v>381</v>
      </c>
      <c r="D189" s="8"/>
      <c r="E189" s="8">
        <v>1500000</v>
      </c>
      <c r="F189" s="9"/>
      <c r="G189" s="8"/>
      <c r="H189" s="8"/>
      <c r="I189" s="10"/>
    </row>
    <row r="190" spans="1:9" x14ac:dyDescent="0.2">
      <c r="A190" s="7" t="s">
        <v>382</v>
      </c>
      <c r="B190" s="7" t="s">
        <v>383</v>
      </c>
      <c r="D190" s="8"/>
      <c r="E190" s="8">
        <v>4330000</v>
      </c>
      <c r="F190" s="9"/>
      <c r="G190" s="8"/>
      <c r="H190" s="8"/>
      <c r="I190" s="10"/>
    </row>
    <row r="191" spans="1:9" x14ac:dyDescent="0.2">
      <c r="A191" s="7" t="s">
        <v>384</v>
      </c>
      <c r="B191" s="7" t="s">
        <v>385</v>
      </c>
      <c r="D191" s="8"/>
      <c r="E191" s="8">
        <v>2130000</v>
      </c>
      <c r="F191" s="9"/>
      <c r="G191" s="8"/>
      <c r="H191" s="8"/>
      <c r="I191" s="10"/>
    </row>
    <row r="192" spans="1:9" x14ac:dyDescent="0.2">
      <c r="A192" s="7" t="s">
        <v>386</v>
      </c>
      <c r="B192" s="7" t="s">
        <v>387</v>
      </c>
      <c r="D192" s="8"/>
      <c r="E192" s="8">
        <v>4000000</v>
      </c>
      <c r="F192" s="9"/>
      <c r="G192" s="8"/>
      <c r="H192" s="8"/>
      <c r="I192" s="10"/>
    </row>
    <row r="193" spans="1:9" x14ac:dyDescent="0.2">
      <c r="A193" s="7" t="s">
        <v>388</v>
      </c>
      <c r="B193" s="7" t="s">
        <v>389</v>
      </c>
      <c r="D193" s="8"/>
      <c r="E193" s="8">
        <v>4700000</v>
      </c>
      <c r="F193" s="9"/>
      <c r="G193" s="8"/>
      <c r="H193" s="8"/>
      <c r="I193" s="10"/>
    </row>
    <row r="194" spans="1:9" x14ac:dyDescent="0.2">
      <c r="A194" s="7" t="s">
        <v>390</v>
      </c>
      <c r="B194" s="7" t="s">
        <v>391</v>
      </c>
      <c r="D194" s="8"/>
      <c r="E194" s="8">
        <v>2245000</v>
      </c>
      <c r="F194" s="9"/>
      <c r="G194" s="8"/>
      <c r="H194" s="8"/>
      <c r="I194" s="10"/>
    </row>
    <row r="195" spans="1:9" x14ac:dyDescent="0.2">
      <c r="A195" s="7" t="s">
        <v>392</v>
      </c>
      <c r="B195" s="7" t="s">
        <v>393</v>
      </c>
      <c r="D195" s="8"/>
      <c r="E195" s="8">
        <v>2385000</v>
      </c>
      <c r="F195" s="9"/>
      <c r="G195" s="8"/>
      <c r="H195" s="8"/>
      <c r="I195" s="10"/>
    </row>
    <row r="196" spans="1:9" x14ac:dyDescent="0.2">
      <c r="A196" s="7" t="s">
        <v>394</v>
      </c>
      <c r="B196" s="7" t="s">
        <v>395</v>
      </c>
      <c r="D196" s="8"/>
      <c r="E196" s="8">
        <v>2500000</v>
      </c>
      <c r="F196" s="9"/>
      <c r="G196" s="8"/>
      <c r="H196" s="8"/>
      <c r="I196" s="10"/>
    </row>
    <row r="197" spans="1:9" x14ac:dyDescent="0.2">
      <c r="A197" s="7" t="s">
        <v>396</v>
      </c>
      <c r="B197" s="7" t="s">
        <v>397</v>
      </c>
      <c r="D197" s="8"/>
      <c r="E197" s="8">
        <v>6405000</v>
      </c>
      <c r="F197" s="9"/>
      <c r="G197" s="8"/>
      <c r="H197" s="8"/>
      <c r="I197" s="10"/>
    </row>
    <row r="198" spans="1:9" x14ac:dyDescent="0.2">
      <c r="A198" s="7" t="s">
        <v>398</v>
      </c>
      <c r="B198" s="7" t="s">
        <v>399</v>
      </c>
      <c r="D198" s="8"/>
      <c r="E198" s="8">
        <v>2360000</v>
      </c>
      <c r="F198" s="9"/>
      <c r="G198" s="8"/>
      <c r="H198" s="8"/>
      <c r="I198" s="10"/>
    </row>
    <row r="199" spans="1:9" x14ac:dyDescent="0.2">
      <c r="A199" s="7" t="s">
        <v>400</v>
      </c>
      <c r="B199" s="7" t="s">
        <v>401</v>
      </c>
      <c r="D199" s="8"/>
      <c r="E199" s="8">
        <v>2700000</v>
      </c>
      <c r="F199" s="9"/>
      <c r="G199" s="8"/>
      <c r="H199" s="8"/>
      <c r="I199" s="10"/>
    </row>
    <row r="200" spans="1:9" x14ac:dyDescent="0.2">
      <c r="A200" s="7" t="s">
        <v>402</v>
      </c>
      <c r="B200" s="7" t="s">
        <v>403</v>
      </c>
      <c r="D200" s="8"/>
      <c r="E200" s="8">
        <v>2485000</v>
      </c>
      <c r="F200" s="9"/>
      <c r="G200" s="8"/>
      <c r="H200" s="8"/>
      <c r="I200" s="10"/>
    </row>
    <row r="201" spans="1:9" x14ac:dyDescent="0.2">
      <c r="A201" s="7" t="s">
        <v>404</v>
      </c>
      <c r="B201" s="7" t="s">
        <v>405</v>
      </c>
      <c r="D201" s="8"/>
      <c r="E201" s="8">
        <v>2910000</v>
      </c>
      <c r="F201" s="9"/>
      <c r="G201" s="8"/>
      <c r="H201" s="8"/>
      <c r="I201" s="10"/>
    </row>
    <row r="202" spans="1:9" x14ac:dyDescent="0.2">
      <c r="A202" s="7" t="s">
        <v>406</v>
      </c>
      <c r="B202" s="7" t="s">
        <v>407</v>
      </c>
      <c r="D202" s="8"/>
      <c r="E202" s="8">
        <v>7080000</v>
      </c>
      <c r="F202" s="9"/>
      <c r="G202" s="8"/>
      <c r="H202" s="8"/>
      <c r="I202" s="10"/>
    </row>
    <row r="203" spans="1:9" x14ac:dyDescent="0.2">
      <c r="A203" s="7" t="s">
        <v>408</v>
      </c>
      <c r="B203" s="7" t="s">
        <v>409</v>
      </c>
      <c r="D203" s="8"/>
      <c r="E203" s="8">
        <v>3000000</v>
      </c>
      <c r="F203" s="9"/>
      <c r="G203" s="8"/>
      <c r="H203" s="8"/>
      <c r="I203" s="10"/>
    </row>
    <row r="204" spans="1:9" x14ac:dyDescent="0.2">
      <c r="A204" s="7" t="s">
        <v>410</v>
      </c>
      <c r="B204" s="7" t="s">
        <v>411</v>
      </c>
      <c r="D204" s="8"/>
      <c r="E204" s="8">
        <v>3310000</v>
      </c>
      <c r="F204" s="9"/>
      <c r="G204" s="8"/>
      <c r="H204" s="8"/>
      <c r="I204" s="10"/>
    </row>
    <row r="205" spans="1:9" x14ac:dyDescent="0.2">
      <c r="A205" s="7" t="s">
        <v>412</v>
      </c>
      <c r="B205" s="7" t="s">
        <v>413</v>
      </c>
      <c r="D205" s="8"/>
      <c r="E205" s="8">
        <v>18045000</v>
      </c>
      <c r="F205" s="9"/>
      <c r="G205" s="8"/>
      <c r="H205" s="8"/>
      <c r="I205" s="10"/>
    </row>
    <row r="206" spans="1:9" x14ac:dyDescent="0.2">
      <c r="A206" s="7" t="s">
        <v>414</v>
      </c>
      <c r="B206" s="7" t="s">
        <v>415</v>
      </c>
      <c r="E206" s="9">
        <v>3876.69</v>
      </c>
      <c r="F206" s="7"/>
      <c r="H206" s="9"/>
      <c r="I206" s="10"/>
    </row>
    <row r="207" spans="1:9" x14ac:dyDescent="0.2">
      <c r="A207" s="7" t="s">
        <v>416</v>
      </c>
      <c r="B207" s="7" t="s">
        <v>417</v>
      </c>
      <c r="E207" s="9">
        <v>902238.49</v>
      </c>
      <c r="F207" s="7"/>
      <c r="H207" s="9"/>
      <c r="I207" s="10"/>
    </row>
    <row r="208" spans="1:9" x14ac:dyDescent="0.2">
      <c r="A208" s="7" t="s">
        <v>418</v>
      </c>
      <c r="B208" s="7" t="s">
        <v>419</v>
      </c>
      <c r="E208" s="9">
        <v>360585.01</v>
      </c>
      <c r="F208" s="7"/>
      <c r="H208" s="9"/>
      <c r="I208" s="10"/>
    </row>
    <row r="209" spans="1:9" x14ac:dyDescent="0.2">
      <c r="A209" s="7" t="s">
        <v>420</v>
      </c>
      <c r="B209" s="7" t="s">
        <v>421</v>
      </c>
      <c r="E209" s="9">
        <v>371672</v>
      </c>
      <c r="F209" s="7"/>
      <c r="H209" s="9"/>
      <c r="I209" s="10"/>
    </row>
    <row r="210" spans="1:9" x14ac:dyDescent="0.2">
      <c r="A210" s="7" t="s">
        <v>422</v>
      </c>
      <c r="B210" s="7" t="s">
        <v>423</v>
      </c>
      <c r="E210" s="9">
        <v>373153.31</v>
      </c>
      <c r="F210" s="7"/>
      <c r="H210" s="9"/>
      <c r="I210" s="10"/>
    </row>
    <row r="211" spans="1:9" x14ac:dyDescent="0.2">
      <c r="A211" s="7" t="s">
        <v>424</v>
      </c>
      <c r="B211" s="7" t="s">
        <v>425</v>
      </c>
      <c r="E211" s="9">
        <v>273239.25</v>
      </c>
      <c r="F211" s="7"/>
      <c r="H211" s="9"/>
      <c r="I211" s="10"/>
    </row>
    <row r="212" spans="1:9" x14ac:dyDescent="0.2">
      <c r="A212" s="7" t="s">
        <v>426</v>
      </c>
      <c r="B212" s="7" t="s">
        <v>427</v>
      </c>
      <c r="E212" s="9">
        <v>479623.54</v>
      </c>
      <c r="F212" s="7"/>
      <c r="H212" s="9"/>
      <c r="I212" s="10"/>
    </row>
    <row r="213" spans="1:9" x14ac:dyDescent="0.2">
      <c r="A213" s="7" t="s">
        <v>428</v>
      </c>
      <c r="B213" s="7" t="s">
        <v>429</v>
      </c>
      <c r="E213" s="9">
        <v>418725.41</v>
      </c>
      <c r="F213" s="7"/>
      <c r="H213" s="9"/>
      <c r="I213" s="10"/>
    </row>
    <row r="214" spans="1:9" x14ac:dyDescent="0.2">
      <c r="A214" s="7" t="s">
        <v>430</v>
      </c>
      <c r="B214" s="7" t="s">
        <v>431</v>
      </c>
      <c r="E214" s="9">
        <v>397203.98</v>
      </c>
      <c r="F214" s="7"/>
      <c r="H214" s="9"/>
      <c r="I214" s="10"/>
    </row>
    <row r="215" spans="1:9" x14ac:dyDescent="0.2">
      <c r="A215" s="7" t="s">
        <v>432</v>
      </c>
      <c r="B215" s="7" t="s">
        <v>433</v>
      </c>
      <c r="D215" s="8"/>
      <c r="E215" s="8">
        <v>307873.7</v>
      </c>
      <c r="F215" s="9"/>
      <c r="G215" s="8"/>
      <c r="H215" s="8"/>
      <c r="I215" s="10"/>
    </row>
    <row r="216" spans="1:9" x14ac:dyDescent="0.2">
      <c r="A216" s="7" t="s">
        <v>434</v>
      </c>
      <c r="B216" s="7" t="s">
        <v>435</v>
      </c>
      <c r="D216" s="8"/>
      <c r="E216" s="8">
        <v>331621.90000000002</v>
      </c>
      <c r="F216" s="9"/>
      <c r="G216" s="8"/>
      <c r="H216" s="8"/>
      <c r="I216" s="10"/>
    </row>
    <row r="217" spans="1:9" x14ac:dyDescent="0.2">
      <c r="A217" s="7" t="s">
        <v>436</v>
      </c>
      <c r="B217" s="7" t="s">
        <v>437</v>
      </c>
      <c r="D217" s="8"/>
      <c r="E217" s="8">
        <v>207145.55</v>
      </c>
      <c r="F217" s="9"/>
      <c r="G217" s="8"/>
      <c r="H217" s="8"/>
      <c r="I217" s="10"/>
    </row>
    <row r="218" spans="1:9" x14ac:dyDescent="0.2">
      <c r="A218" s="7" t="s">
        <v>438</v>
      </c>
      <c r="B218" s="7" t="s">
        <v>439</v>
      </c>
      <c r="D218" s="8"/>
      <c r="E218" s="8">
        <v>32695.75</v>
      </c>
      <c r="F218" s="9"/>
      <c r="G218" s="8"/>
      <c r="H218" s="8"/>
      <c r="I218" s="10"/>
    </row>
    <row r="219" spans="1:9" x14ac:dyDescent="0.2">
      <c r="A219" s="7" t="s">
        <v>440</v>
      </c>
      <c r="B219" s="7" t="s">
        <v>441</v>
      </c>
      <c r="D219" s="8"/>
      <c r="E219" s="8">
        <v>3317189.4</v>
      </c>
      <c r="F219" s="9"/>
      <c r="G219" s="8"/>
      <c r="H219" s="8"/>
      <c r="I219" s="10"/>
    </row>
    <row r="220" spans="1:9" x14ac:dyDescent="0.2">
      <c r="A220" s="7" t="s">
        <v>442</v>
      </c>
      <c r="B220" s="7" t="s">
        <v>443</v>
      </c>
      <c r="D220" s="11">
        <v>461810.73</v>
      </c>
      <c r="F220" s="12"/>
      <c r="G220" s="11"/>
      <c r="I220" s="10"/>
    </row>
    <row r="221" spans="1:9" x14ac:dyDescent="0.2">
      <c r="A221" s="7" t="s">
        <v>444</v>
      </c>
      <c r="B221" s="7" t="s">
        <v>445</v>
      </c>
      <c r="D221" s="8">
        <v>420902.88</v>
      </c>
      <c r="F221" s="9"/>
      <c r="G221" s="8"/>
      <c r="I221" s="10"/>
    </row>
    <row r="222" spans="1:9" x14ac:dyDescent="0.2">
      <c r="A222" s="7" t="s">
        <v>446</v>
      </c>
      <c r="B222" s="7" t="s">
        <v>447</v>
      </c>
      <c r="D222" s="11">
        <v>333577.46000000002</v>
      </c>
      <c r="F222" s="12"/>
      <c r="G222" s="11"/>
      <c r="I222" s="10"/>
    </row>
    <row r="223" spans="1:9" x14ac:dyDescent="0.2">
      <c r="A223" s="7" t="s">
        <v>448</v>
      </c>
      <c r="B223" s="7" t="s">
        <v>449</v>
      </c>
      <c r="D223" s="8"/>
      <c r="E223" s="8">
        <v>216757.51</v>
      </c>
      <c r="F223" s="9"/>
      <c r="G223" s="8"/>
      <c r="H223" s="8"/>
      <c r="I223" s="10"/>
    </row>
    <row r="224" spans="1:9" x14ac:dyDescent="0.2">
      <c r="A224" s="7" t="s">
        <v>450</v>
      </c>
      <c r="B224" s="7" t="s">
        <v>451</v>
      </c>
      <c r="D224" s="8"/>
      <c r="E224" s="8">
        <v>975262.91</v>
      </c>
      <c r="F224" s="9"/>
      <c r="G224" s="8"/>
      <c r="H224" s="8"/>
      <c r="I224" s="10"/>
    </row>
    <row r="225" spans="1:9" x14ac:dyDescent="0.2">
      <c r="A225" s="7" t="s">
        <v>452</v>
      </c>
      <c r="B225" s="7" t="s">
        <v>453</v>
      </c>
      <c r="D225" s="8"/>
      <c r="E225" s="8">
        <v>75836.23</v>
      </c>
      <c r="F225" s="9"/>
      <c r="G225" s="8"/>
      <c r="H225" s="8"/>
      <c r="I225" s="10"/>
    </row>
    <row r="226" spans="1:9" x14ac:dyDescent="0.2">
      <c r="A226" s="7" t="s">
        <v>454</v>
      </c>
      <c r="B226" s="7" t="s">
        <v>455</v>
      </c>
      <c r="D226" s="8"/>
      <c r="E226" s="8">
        <v>131536.63</v>
      </c>
      <c r="F226" s="9"/>
      <c r="G226" s="8"/>
      <c r="H226" s="8"/>
      <c r="I226" s="10"/>
    </row>
    <row r="227" spans="1:9" x14ac:dyDescent="0.2">
      <c r="A227" s="7" t="s">
        <v>456</v>
      </c>
      <c r="B227" s="7" t="s">
        <v>457</v>
      </c>
      <c r="D227" s="8"/>
      <c r="E227" s="9">
        <v>22820338</v>
      </c>
      <c r="F227" s="9"/>
      <c r="G227" s="8"/>
      <c r="H227" s="8"/>
      <c r="I227" s="10"/>
    </row>
    <row r="228" spans="1:9" x14ac:dyDescent="0.2">
      <c r="A228" s="7" t="s">
        <v>458</v>
      </c>
      <c r="B228" s="7" t="s">
        <v>459</v>
      </c>
      <c r="D228" s="8"/>
      <c r="E228" s="14">
        <v>815159</v>
      </c>
      <c r="F228" s="9"/>
      <c r="G228" s="8"/>
      <c r="H228" s="8"/>
      <c r="I228" s="10"/>
    </row>
    <row r="229" spans="1:9" x14ac:dyDescent="0.2">
      <c r="A229" s="7" t="s">
        <v>460</v>
      </c>
      <c r="B229" s="7" t="s">
        <v>461</v>
      </c>
      <c r="D229" s="8"/>
      <c r="E229" s="8">
        <v>425192.31</v>
      </c>
      <c r="F229" s="9"/>
      <c r="G229" s="8"/>
      <c r="H229" s="8"/>
      <c r="I229" s="10"/>
    </row>
    <row r="230" spans="1:9" x14ac:dyDescent="0.2">
      <c r="A230" s="7" t="s">
        <v>462</v>
      </c>
      <c r="B230" s="7" t="s">
        <v>463</v>
      </c>
      <c r="D230" s="8"/>
      <c r="E230" s="8">
        <v>313144.46000000002</v>
      </c>
      <c r="F230" s="9"/>
      <c r="G230" s="8"/>
      <c r="H230" s="8"/>
      <c r="I230" s="10"/>
    </row>
    <row r="231" spans="1:9" x14ac:dyDescent="0.2">
      <c r="A231" s="7" t="s">
        <v>464</v>
      </c>
      <c r="B231" s="7" t="s">
        <v>465</v>
      </c>
      <c r="D231" s="8"/>
      <c r="E231" s="8">
        <v>186.37</v>
      </c>
      <c r="F231" s="9"/>
      <c r="G231" s="8"/>
      <c r="H231" s="8"/>
      <c r="I231" s="10"/>
    </row>
    <row r="232" spans="1:9" x14ac:dyDescent="0.2">
      <c r="A232" s="7" t="s">
        <v>466</v>
      </c>
      <c r="B232" s="7" t="s">
        <v>467</v>
      </c>
      <c r="D232" s="8"/>
      <c r="E232" s="8">
        <v>2169776.12</v>
      </c>
      <c r="F232" s="9"/>
      <c r="G232" s="8"/>
      <c r="H232" s="8"/>
      <c r="I232" s="10"/>
    </row>
    <row r="233" spans="1:9" x14ac:dyDescent="0.2">
      <c r="A233" s="7" t="s">
        <v>468</v>
      </c>
      <c r="B233" s="7" t="s">
        <v>469</v>
      </c>
      <c r="D233" s="8">
        <v>5999.73</v>
      </c>
      <c r="F233" s="9"/>
      <c r="G233" s="8"/>
      <c r="I233" s="10"/>
    </row>
    <row r="234" spans="1:9" x14ac:dyDescent="0.2">
      <c r="A234" s="7" t="s">
        <v>470</v>
      </c>
      <c r="B234" s="7" t="s">
        <v>471</v>
      </c>
      <c r="E234" s="8">
        <v>720083.44</v>
      </c>
      <c r="F234" s="9"/>
      <c r="H234" s="8"/>
      <c r="I234" s="10"/>
    </row>
    <row r="235" spans="1:9" x14ac:dyDescent="0.2">
      <c r="A235" s="7" t="s">
        <v>472</v>
      </c>
      <c r="B235" s="7" t="s">
        <v>473</v>
      </c>
      <c r="D235" s="8">
        <v>72794.559999999998</v>
      </c>
      <c r="F235" s="9"/>
      <c r="G235" s="8"/>
      <c r="I235" s="10"/>
    </row>
    <row r="236" spans="1:9" x14ac:dyDescent="0.2">
      <c r="A236" s="7" t="s">
        <v>474</v>
      </c>
      <c r="B236" s="7" t="s">
        <v>475</v>
      </c>
      <c r="D236" s="8"/>
      <c r="E236" s="8">
        <v>165658.12</v>
      </c>
      <c r="F236" s="9"/>
      <c r="G236" s="8"/>
      <c r="H236" s="8"/>
      <c r="I236" s="10"/>
    </row>
    <row r="237" spans="1:9" x14ac:dyDescent="0.2">
      <c r="A237" s="7" t="s">
        <v>476</v>
      </c>
      <c r="B237" s="7" t="s">
        <v>477</v>
      </c>
      <c r="D237" s="8"/>
      <c r="E237" s="8">
        <v>22498.62</v>
      </c>
      <c r="F237" s="9"/>
      <c r="G237" s="8"/>
      <c r="H237" s="8"/>
      <c r="I237" s="10"/>
    </row>
    <row r="238" spans="1:9" x14ac:dyDescent="0.2">
      <c r="A238" s="7" t="s">
        <v>478</v>
      </c>
      <c r="B238" s="7" t="s">
        <v>479</v>
      </c>
      <c r="D238" s="8"/>
      <c r="E238" s="8">
        <v>16843.2</v>
      </c>
      <c r="F238" s="9"/>
      <c r="G238" s="8"/>
      <c r="H238" s="8"/>
      <c r="I238" s="10"/>
    </row>
    <row r="239" spans="1:9" x14ac:dyDescent="0.2">
      <c r="A239" s="7" t="s">
        <v>480</v>
      </c>
      <c r="B239" s="7" t="s">
        <v>481</v>
      </c>
      <c r="D239" s="8"/>
      <c r="E239" s="8">
        <v>3729.16</v>
      </c>
      <c r="F239" s="9"/>
      <c r="G239" s="8"/>
      <c r="H239" s="8"/>
      <c r="I239" s="10"/>
    </row>
    <row r="240" spans="1:9" x14ac:dyDescent="0.2">
      <c r="A240" s="7" t="s">
        <v>482</v>
      </c>
      <c r="B240" s="7" t="s">
        <v>483</v>
      </c>
      <c r="D240" s="8"/>
      <c r="E240" s="8">
        <v>7400</v>
      </c>
      <c r="F240" s="9"/>
      <c r="G240" s="8"/>
      <c r="H240" s="8"/>
      <c r="I240" s="10"/>
    </row>
    <row r="241" spans="1:9" x14ac:dyDescent="0.2">
      <c r="A241" s="7" t="s">
        <v>484</v>
      </c>
      <c r="B241" s="7" t="s">
        <v>485</v>
      </c>
      <c r="D241" s="8"/>
      <c r="E241" s="8">
        <v>10035.76</v>
      </c>
      <c r="F241" s="9"/>
      <c r="G241" s="8"/>
      <c r="H241" s="8"/>
      <c r="I241" s="10"/>
    </row>
    <row r="242" spans="1:9" x14ac:dyDescent="0.2">
      <c r="A242" s="7" t="s">
        <v>486</v>
      </c>
      <c r="B242" s="7" t="s">
        <v>487</v>
      </c>
      <c r="D242" s="8"/>
      <c r="E242" s="8">
        <v>43583.34</v>
      </c>
      <c r="F242" s="9"/>
      <c r="G242" s="8"/>
      <c r="H242" s="8"/>
      <c r="I242" s="10"/>
    </row>
    <row r="243" spans="1:9" x14ac:dyDescent="0.2">
      <c r="A243" s="7" t="s">
        <v>488</v>
      </c>
      <c r="B243" s="7" t="s">
        <v>489</v>
      </c>
      <c r="D243" s="8"/>
      <c r="E243" s="8">
        <v>17516.66</v>
      </c>
      <c r="F243" s="9"/>
      <c r="G243" s="8"/>
      <c r="H243" s="8"/>
      <c r="I243" s="10"/>
    </row>
    <row r="244" spans="1:9" x14ac:dyDescent="0.2">
      <c r="A244" s="7" t="s">
        <v>490</v>
      </c>
      <c r="B244" s="7" t="s">
        <v>491</v>
      </c>
      <c r="D244" s="8"/>
      <c r="E244" s="8">
        <v>34941.660000000003</v>
      </c>
      <c r="F244" s="9"/>
      <c r="G244" s="8"/>
      <c r="H244" s="8"/>
      <c r="I244" s="10"/>
    </row>
    <row r="245" spans="1:9" x14ac:dyDescent="0.2">
      <c r="A245" s="7" t="s">
        <v>492</v>
      </c>
      <c r="B245" s="7" t="s">
        <v>493</v>
      </c>
      <c r="D245" s="8"/>
      <c r="E245" s="8">
        <v>27208.76</v>
      </c>
      <c r="F245" s="9"/>
      <c r="G245" s="8"/>
      <c r="H245" s="8"/>
      <c r="I245" s="10"/>
    </row>
    <row r="246" spans="1:9" x14ac:dyDescent="0.2">
      <c r="A246" s="7" t="s">
        <v>494</v>
      </c>
      <c r="B246" s="7" t="s">
        <v>495</v>
      </c>
      <c r="D246" s="8"/>
      <c r="E246" s="8">
        <v>19508.34</v>
      </c>
      <c r="F246" s="9"/>
      <c r="G246" s="8"/>
      <c r="H246" s="8"/>
      <c r="I246" s="10"/>
    </row>
    <row r="247" spans="1:9" x14ac:dyDescent="0.2">
      <c r="A247" s="7" t="s">
        <v>496</v>
      </c>
      <c r="B247" s="7" t="s">
        <v>497</v>
      </c>
      <c r="D247" s="8"/>
      <c r="E247" s="8">
        <v>20833.34</v>
      </c>
      <c r="F247" s="9"/>
      <c r="G247" s="8"/>
      <c r="H247" s="8"/>
      <c r="I247" s="10"/>
    </row>
    <row r="248" spans="1:9" x14ac:dyDescent="0.2">
      <c r="A248" s="7" t="s">
        <v>498</v>
      </c>
      <c r="B248" s="7" t="s">
        <v>499</v>
      </c>
      <c r="D248" s="8"/>
      <c r="E248" s="8">
        <v>19741.66</v>
      </c>
      <c r="F248" s="9"/>
      <c r="G248" s="8"/>
      <c r="H248" s="8"/>
      <c r="I248" s="10"/>
    </row>
    <row r="249" spans="1:9" x14ac:dyDescent="0.2">
      <c r="A249" s="7" t="s">
        <v>500</v>
      </c>
      <c r="B249" s="7" t="s">
        <v>501</v>
      </c>
      <c r="D249" s="8"/>
      <c r="E249" s="8">
        <v>29902.22</v>
      </c>
      <c r="F249" s="9"/>
      <c r="G249" s="8"/>
      <c r="H249" s="8"/>
      <c r="I249" s="10"/>
    </row>
    <row r="250" spans="1:9" x14ac:dyDescent="0.2">
      <c r="A250" s="7" t="s">
        <v>502</v>
      </c>
      <c r="B250" s="7" t="s">
        <v>503</v>
      </c>
      <c r="D250" s="8"/>
      <c r="E250" s="8">
        <v>15433.34</v>
      </c>
      <c r="F250" s="9"/>
      <c r="G250" s="8"/>
      <c r="H250" s="8"/>
      <c r="I250" s="10"/>
    </row>
    <row r="251" spans="1:9" x14ac:dyDescent="0.2">
      <c r="A251" s="7" t="s">
        <v>504</v>
      </c>
      <c r="B251" s="7" t="s">
        <v>505</v>
      </c>
      <c r="D251" s="8"/>
      <c r="E251" s="8">
        <v>23375</v>
      </c>
      <c r="F251" s="9"/>
      <c r="G251" s="8"/>
      <c r="H251" s="8"/>
      <c r="I251" s="10"/>
    </row>
    <row r="252" spans="1:9" x14ac:dyDescent="0.2">
      <c r="A252" s="7" t="s">
        <v>506</v>
      </c>
      <c r="B252" s="7" t="s">
        <v>507</v>
      </c>
      <c r="D252" s="8"/>
      <c r="E252" s="8">
        <v>21416.66</v>
      </c>
      <c r="F252" s="9"/>
      <c r="G252" s="8"/>
      <c r="H252" s="8"/>
      <c r="I252" s="10"/>
    </row>
    <row r="253" spans="1:9" x14ac:dyDescent="0.2">
      <c r="A253" s="7" t="s">
        <v>508</v>
      </c>
      <c r="B253" s="7" t="s">
        <v>509</v>
      </c>
      <c r="D253" s="8"/>
      <c r="E253" s="8">
        <v>25183.34</v>
      </c>
      <c r="F253" s="9"/>
      <c r="G253" s="8"/>
      <c r="H253" s="8"/>
      <c r="I253" s="10"/>
    </row>
    <row r="254" spans="1:9" x14ac:dyDescent="0.2">
      <c r="A254" s="7" t="s">
        <v>510</v>
      </c>
      <c r="B254" s="7" t="s">
        <v>511</v>
      </c>
      <c r="D254" s="8"/>
      <c r="E254" s="8">
        <v>148578.13</v>
      </c>
      <c r="F254" s="9"/>
      <c r="G254" s="8"/>
      <c r="H254" s="8"/>
      <c r="I254" s="10"/>
    </row>
    <row r="255" spans="1:9" x14ac:dyDescent="0.2">
      <c r="A255" s="7" t="s">
        <v>512</v>
      </c>
      <c r="B255" s="7" t="s">
        <v>513</v>
      </c>
      <c r="D255" s="8"/>
      <c r="E255" s="8">
        <v>13300</v>
      </c>
      <c r="F255" s="9"/>
      <c r="G255" s="8"/>
      <c r="H255" s="8"/>
      <c r="I255" s="10"/>
    </row>
    <row r="256" spans="1:9" x14ac:dyDescent="0.2">
      <c r="A256" s="7" t="s">
        <v>514</v>
      </c>
      <c r="B256" s="7" t="s">
        <v>515</v>
      </c>
      <c r="D256" s="8"/>
      <c r="E256" s="8">
        <v>82000</v>
      </c>
      <c r="F256" s="9"/>
      <c r="G256" s="8"/>
      <c r="H256" s="8"/>
      <c r="I256" s="10"/>
    </row>
    <row r="257" spans="1:9" x14ac:dyDescent="0.2">
      <c r="A257" s="7" t="s">
        <v>516</v>
      </c>
      <c r="B257" s="7" t="s">
        <v>517</v>
      </c>
      <c r="D257" s="8"/>
      <c r="E257" s="8">
        <v>64136.25</v>
      </c>
      <c r="F257" s="9"/>
      <c r="G257" s="8"/>
      <c r="H257" s="8"/>
      <c r="I257" s="10"/>
    </row>
    <row r="258" spans="1:9" x14ac:dyDescent="0.2">
      <c r="A258" s="7" t="s">
        <v>518</v>
      </c>
      <c r="B258" s="7" t="s">
        <v>519</v>
      </c>
      <c r="D258" s="8"/>
      <c r="E258" s="8">
        <v>451125</v>
      </c>
      <c r="F258" s="9"/>
      <c r="G258" s="8"/>
      <c r="H258" s="8"/>
      <c r="I258" s="10"/>
    </row>
    <row r="259" spans="1:9" x14ac:dyDescent="0.2">
      <c r="A259" s="7" t="s">
        <v>520</v>
      </c>
      <c r="B259" s="7" t="s">
        <v>521</v>
      </c>
      <c r="D259" s="8"/>
      <c r="E259" s="8">
        <v>7200.83</v>
      </c>
      <c r="F259" s="9"/>
      <c r="G259" s="8"/>
      <c r="H259" s="8"/>
      <c r="I259" s="10"/>
    </row>
    <row r="260" spans="1:9" x14ac:dyDescent="0.2">
      <c r="A260" s="7" t="s">
        <v>522</v>
      </c>
      <c r="B260" s="7" t="s">
        <v>523</v>
      </c>
      <c r="D260" s="8"/>
      <c r="E260" s="8">
        <v>152914.26</v>
      </c>
      <c r="F260" s="9"/>
      <c r="G260" s="8"/>
      <c r="H260" s="8"/>
      <c r="I260" s="10"/>
    </row>
    <row r="261" spans="1:9" x14ac:dyDescent="0.2">
      <c r="A261" s="7" t="s">
        <v>524</v>
      </c>
      <c r="B261" s="7" t="s">
        <v>525</v>
      </c>
      <c r="D261" s="8">
        <v>1930.21</v>
      </c>
      <c r="F261" s="9"/>
      <c r="G261" s="8"/>
      <c r="I261" s="10"/>
    </row>
    <row r="262" spans="1:9" x14ac:dyDescent="0.2">
      <c r="A262" s="7" t="s">
        <v>526</v>
      </c>
      <c r="B262" s="7" t="s">
        <v>527</v>
      </c>
      <c r="E262" s="8">
        <v>70248.06</v>
      </c>
      <c r="F262" s="9"/>
      <c r="H262" s="8"/>
      <c r="I262" s="10"/>
    </row>
    <row r="263" spans="1:9" x14ac:dyDescent="0.2">
      <c r="A263" s="7" t="s">
        <v>528</v>
      </c>
      <c r="B263" s="7" t="s">
        <v>529</v>
      </c>
      <c r="D263" s="8">
        <v>2670.26</v>
      </c>
      <c r="F263" s="9"/>
      <c r="G263" s="8"/>
      <c r="I263" s="10"/>
    </row>
    <row r="264" spans="1:9" x14ac:dyDescent="0.2">
      <c r="A264" s="7" t="s">
        <v>530</v>
      </c>
      <c r="B264" s="7" t="s">
        <v>531</v>
      </c>
      <c r="D264" s="8"/>
      <c r="E264" s="8">
        <v>460.83</v>
      </c>
      <c r="F264" s="9"/>
      <c r="G264" s="8"/>
      <c r="H264" s="8"/>
      <c r="I264" s="10"/>
    </row>
    <row r="265" spans="1:9" x14ac:dyDescent="0.2">
      <c r="A265" s="7" t="s">
        <v>532</v>
      </c>
      <c r="B265" s="7" t="s">
        <v>533</v>
      </c>
      <c r="D265" s="8"/>
      <c r="E265" s="8">
        <v>190009</v>
      </c>
      <c r="F265" s="9"/>
      <c r="G265" s="8"/>
      <c r="H265" s="8"/>
      <c r="I265" s="10"/>
    </row>
    <row r="266" spans="1:9" x14ac:dyDescent="0.2">
      <c r="A266" s="7" t="s">
        <v>534</v>
      </c>
      <c r="B266" s="7" t="s">
        <v>535</v>
      </c>
      <c r="D266" s="8"/>
      <c r="E266" s="8">
        <v>11587.7</v>
      </c>
      <c r="F266" s="9"/>
      <c r="G266" s="8"/>
      <c r="H266" s="8"/>
      <c r="I266" s="10"/>
    </row>
    <row r="267" spans="1:9" x14ac:dyDescent="0.2">
      <c r="A267" s="7" t="s">
        <v>536</v>
      </c>
      <c r="B267" s="7" t="s">
        <v>537</v>
      </c>
      <c r="D267" s="8">
        <v>445.05</v>
      </c>
      <c r="F267" s="9"/>
      <c r="G267" s="8"/>
      <c r="I267" s="10"/>
    </row>
    <row r="268" spans="1:9" x14ac:dyDescent="0.2">
      <c r="A268" s="7" t="s">
        <v>538</v>
      </c>
      <c r="B268" s="7" t="s">
        <v>539</v>
      </c>
      <c r="D268" s="8"/>
      <c r="E268" s="8">
        <v>19448.740000000002</v>
      </c>
      <c r="F268" s="9"/>
      <c r="G268" s="8"/>
      <c r="H268" s="8"/>
      <c r="I268" s="10"/>
    </row>
    <row r="269" spans="1:9" x14ac:dyDescent="0.2">
      <c r="A269" s="7" t="s">
        <v>540</v>
      </c>
      <c r="B269" s="7" t="s">
        <v>541</v>
      </c>
      <c r="D269" s="8"/>
      <c r="E269" s="8">
        <v>220172.55</v>
      </c>
      <c r="F269" s="9"/>
      <c r="G269" s="8"/>
      <c r="H269" s="8"/>
      <c r="I269" s="10"/>
    </row>
    <row r="270" spans="1:9" x14ac:dyDescent="0.2">
      <c r="A270" s="7" t="s">
        <v>542</v>
      </c>
      <c r="B270" s="7" t="s">
        <v>543</v>
      </c>
      <c r="D270" s="8"/>
      <c r="E270" s="8">
        <v>28836.880000000001</v>
      </c>
      <c r="F270" s="9"/>
      <c r="G270" s="8"/>
      <c r="H270" s="8"/>
      <c r="I270" s="10"/>
    </row>
    <row r="271" spans="1:9" x14ac:dyDescent="0.2">
      <c r="A271" s="7" t="s">
        <v>544</v>
      </c>
      <c r="B271" s="7" t="s">
        <v>545</v>
      </c>
      <c r="D271" s="8"/>
      <c r="E271" s="8">
        <v>46106.36</v>
      </c>
      <c r="F271" s="9"/>
      <c r="G271" s="8"/>
      <c r="H271" s="8"/>
      <c r="I271" s="10"/>
    </row>
    <row r="272" spans="1:9" x14ac:dyDescent="0.2">
      <c r="A272" s="7" t="s">
        <v>546</v>
      </c>
      <c r="B272" s="7" t="s">
        <v>547</v>
      </c>
      <c r="D272" s="8"/>
      <c r="E272" s="8">
        <v>462.09</v>
      </c>
      <c r="F272" s="9"/>
      <c r="G272" s="8"/>
      <c r="H272" s="8"/>
      <c r="I272" s="10"/>
    </row>
    <row r="273" spans="1:9" x14ac:dyDescent="0.2">
      <c r="A273" s="7" t="s">
        <v>548</v>
      </c>
      <c r="B273" s="7" t="s">
        <v>549</v>
      </c>
      <c r="D273" s="8"/>
      <c r="E273" s="8">
        <v>543833.17000000004</v>
      </c>
      <c r="F273" s="9"/>
      <c r="G273" s="8"/>
      <c r="H273" s="8"/>
      <c r="I273" s="10"/>
    </row>
    <row r="274" spans="1:9" x14ac:dyDescent="0.2">
      <c r="A274" s="7" t="s">
        <v>550</v>
      </c>
      <c r="B274" s="7" t="s">
        <v>551</v>
      </c>
      <c r="D274" s="8"/>
      <c r="E274" s="8">
        <v>600</v>
      </c>
      <c r="F274" s="9"/>
      <c r="G274" s="8"/>
      <c r="H274" s="8"/>
      <c r="I274" s="10"/>
    </row>
    <row r="275" spans="1:9" x14ac:dyDescent="0.2">
      <c r="A275" s="7" t="s">
        <v>552</v>
      </c>
      <c r="B275" s="7" t="s">
        <v>553</v>
      </c>
      <c r="D275" s="8"/>
      <c r="E275" s="8">
        <v>10</v>
      </c>
      <c r="F275" s="9"/>
      <c r="G275" s="8"/>
      <c r="H275" s="8"/>
      <c r="I275" s="10"/>
    </row>
    <row r="276" spans="1:9" x14ac:dyDescent="0.2">
      <c r="A276" s="7" t="s">
        <v>554</v>
      </c>
      <c r="B276" s="7" t="s">
        <v>555</v>
      </c>
      <c r="D276" s="8">
        <v>3939.82</v>
      </c>
      <c r="F276" s="9"/>
      <c r="G276" s="8"/>
      <c r="I276" s="10"/>
    </row>
    <row r="277" spans="1:9" x14ac:dyDescent="0.2">
      <c r="A277" s="7" t="s">
        <v>556</v>
      </c>
      <c r="B277" s="7" t="s">
        <v>557</v>
      </c>
      <c r="D277" s="8"/>
      <c r="E277" s="8">
        <v>457.74</v>
      </c>
      <c r="F277" s="9"/>
      <c r="G277" s="8"/>
      <c r="H277" s="8"/>
      <c r="I277" s="10"/>
    </row>
    <row r="278" spans="1:9" x14ac:dyDescent="0.2">
      <c r="A278" s="7" t="s">
        <v>558</v>
      </c>
      <c r="B278" s="7" t="s">
        <v>559</v>
      </c>
      <c r="D278" s="8"/>
      <c r="E278" s="8">
        <v>6</v>
      </c>
      <c r="F278" s="9"/>
      <c r="G278" s="8"/>
      <c r="H278" s="8"/>
      <c r="I278" s="10"/>
    </row>
    <row r="279" spans="1:9" x14ac:dyDescent="0.2">
      <c r="A279" s="7" t="s">
        <v>560</v>
      </c>
      <c r="B279" s="7" t="s">
        <v>561</v>
      </c>
      <c r="D279" s="8"/>
      <c r="E279" s="8">
        <v>465596.22</v>
      </c>
      <c r="F279" s="9"/>
      <c r="G279" s="8"/>
      <c r="H279" s="8"/>
      <c r="I279" s="10"/>
    </row>
    <row r="280" spans="1:9" x14ac:dyDescent="0.2">
      <c r="A280" s="7" t="s">
        <v>562</v>
      </c>
      <c r="B280" s="7" t="s">
        <v>563</v>
      </c>
      <c r="D280" s="8"/>
      <c r="E280" s="8">
        <v>6000</v>
      </c>
      <c r="F280" s="9"/>
      <c r="G280" s="8"/>
      <c r="H280" s="8"/>
      <c r="I280" s="10"/>
    </row>
    <row r="281" spans="1:9" x14ac:dyDescent="0.2">
      <c r="A281" s="7" t="s">
        <v>564</v>
      </c>
      <c r="B281" s="7" t="s">
        <v>565</v>
      </c>
      <c r="D281" s="8"/>
      <c r="E281" s="8">
        <v>12222</v>
      </c>
      <c r="F281" s="9"/>
      <c r="G281" s="8"/>
      <c r="H281" s="8"/>
      <c r="I281" s="10"/>
    </row>
    <row r="282" spans="1:9" x14ac:dyDescent="0.2">
      <c r="A282" s="7" t="s">
        <v>566</v>
      </c>
      <c r="B282" s="7" t="s">
        <v>567</v>
      </c>
      <c r="D282" s="8">
        <v>1000</v>
      </c>
      <c r="F282" s="9"/>
      <c r="G282" s="8"/>
      <c r="I282" s="10"/>
    </row>
    <row r="283" spans="1:9" x14ac:dyDescent="0.2">
      <c r="A283" s="7" t="s">
        <v>568</v>
      </c>
      <c r="B283" s="7" t="s">
        <v>569</v>
      </c>
      <c r="D283" s="8"/>
      <c r="E283" s="8">
        <v>2500</v>
      </c>
      <c r="F283" s="9"/>
      <c r="G283" s="8"/>
      <c r="H283" s="8"/>
      <c r="I283" s="10"/>
    </row>
    <row r="284" spans="1:9" x14ac:dyDescent="0.2">
      <c r="A284" s="7" t="s">
        <v>570</v>
      </c>
      <c r="B284" s="7" t="s">
        <v>571</v>
      </c>
      <c r="D284" s="8"/>
      <c r="E284" s="8">
        <v>2500</v>
      </c>
      <c r="F284" s="9"/>
      <c r="G284" s="8"/>
      <c r="H284" s="8"/>
      <c r="I284" s="10"/>
    </row>
    <row r="285" spans="1:9" x14ac:dyDescent="0.2">
      <c r="A285" s="7" t="s">
        <v>572</v>
      </c>
      <c r="B285" s="7" t="s">
        <v>573</v>
      </c>
      <c r="D285" s="8">
        <v>3474.86</v>
      </c>
      <c r="F285" s="9"/>
      <c r="G285" s="8"/>
      <c r="I285" s="10"/>
    </row>
    <row r="286" spans="1:9" x14ac:dyDescent="0.2">
      <c r="A286" s="7" t="s">
        <v>574</v>
      </c>
      <c r="B286" s="7" t="s">
        <v>575</v>
      </c>
      <c r="D286" s="8"/>
      <c r="E286" s="8">
        <v>164593.46</v>
      </c>
      <c r="F286" s="9"/>
      <c r="G286" s="8"/>
      <c r="H286" s="8"/>
      <c r="I286" s="10"/>
    </row>
    <row r="287" spans="1:9" x14ac:dyDescent="0.2">
      <c r="A287" s="7" t="s">
        <v>576</v>
      </c>
      <c r="B287" s="7" t="s">
        <v>577</v>
      </c>
      <c r="D287" s="8"/>
      <c r="E287" s="9">
        <v>698083</v>
      </c>
      <c r="F287" s="9"/>
      <c r="G287" s="8"/>
      <c r="H287" s="8"/>
      <c r="I287" s="10"/>
    </row>
    <row r="288" spans="1:9" x14ac:dyDescent="0.2">
      <c r="A288" s="7" t="s">
        <v>578</v>
      </c>
      <c r="B288" s="7" t="s">
        <v>579</v>
      </c>
      <c r="D288" s="8"/>
      <c r="E288" s="14">
        <v>551792</v>
      </c>
      <c r="F288" s="9"/>
      <c r="G288" s="8"/>
      <c r="H288" s="8"/>
      <c r="I288" s="10"/>
    </row>
    <row r="289" spans="1:9" x14ac:dyDescent="0.2">
      <c r="A289" s="7" t="s">
        <v>580</v>
      </c>
      <c r="B289" s="7" t="s">
        <v>581</v>
      </c>
      <c r="D289" s="8">
        <v>58.5</v>
      </c>
      <c r="F289" s="9"/>
      <c r="G289" s="8"/>
      <c r="I289" s="10"/>
    </row>
    <row r="290" spans="1:9" x14ac:dyDescent="0.2">
      <c r="A290" s="7" t="s">
        <v>582</v>
      </c>
      <c r="B290" s="7" t="s">
        <v>583</v>
      </c>
      <c r="D290" s="8"/>
      <c r="E290" s="8">
        <v>20822372.620000001</v>
      </c>
      <c r="F290" s="9"/>
      <c r="G290" s="8"/>
      <c r="H290" s="8"/>
      <c r="I290" s="10"/>
    </row>
    <row r="291" spans="1:9" x14ac:dyDescent="0.2">
      <c r="A291" s="7" t="s">
        <v>584</v>
      </c>
      <c r="B291" s="7" t="s">
        <v>585</v>
      </c>
      <c r="D291" s="8"/>
      <c r="E291" s="8">
        <v>89045766.040000007</v>
      </c>
      <c r="F291" s="9"/>
      <c r="G291" s="8"/>
      <c r="H291" s="8"/>
      <c r="I291" s="10"/>
    </row>
    <row r="292" spans="1:9" x14ac:dyDescent="0.2">
      <c r="A292" s="7" t="s">
        <v>586</v>
      </c>
      <c r="B292" s="7" t="s">
        <v>587</v>
      </c>
      <c r="D292" s="8"/>
      <c r="E292" s="8">
        <v>651330.75</v>
      </c>
      <c r="F292" s="9"/>
      <c r="G292" s="8"/>
      <c r="H292" s="8"/>
      <c r="I292" s="10"/>
    </row>
    <row r="293" spans="1:9" x14ac:dyDescent="0.2">
      <c r="A293" s="7" t="s">
        <v>588</v>
      </c>
      <c r="B293" s="7" t="s">
        <v>589</v>
      </c>
      <c r="D293" s="8">
        <v>640</v>
      </c>
      <c r="F293" s="9"/>
      <c r="G293" s="8"/>
      <c r="I293" s="10"/>
    </row>
    <row r="294" spans="1:9" x14ac:dyDescent="0.2">
      <c r="A294" s="7" t="s">
        <v>590</v>
      </c>
      <c r="B294" s="7" t="s">
        <v>591</v>
      </c>
      <c r="D294" s="8">
        <v>1300586.18</v>
      </c>
      <c r="F294" s="9"/>
      <c r="G294" s="8"/>
      <c r="I294" s="10"/>
    </row>
    <row r="295" spans="1:9" x14ac:dyDescent="0.2">
      <c r="A295" s="7" t="s">
        <v>592</v>
      </c>
      <c r="B295" s="7" t="s">
        <v>593</v>
      </c>
      <c r="D295" s="8">
        <v>46540.73</v>
      </c>
      <c r="F295" s="9"/>
      <c r="G295" s="8"/>
      <c r="I295" s="10"/>
    </row>
    <row r="296" spans="1:9" x14ac:dyDescent="0.2">
      <c r="A296" s="7" t="s">
        <v>594</v>
      </c>
      <c r="B296" s="7" t="s">
        <v>595</v>
      </c>
      <c r="D296" s="8">
        <v>825.3</v>
      </c>
      <c r="F296" s="9"/>
      <c r="G296" s="8"/>
      <c r="I296" s="10"/>
    </row>
    <row r="297" spans="1:9" x14ac:dyDescent="0.2">
      <c r="A297" s="7" t="s">
        <v>596</v>
      </c>
      <c r="B297" s="7" t="s">
        <v>597</v>
      </c>
      <c r="D297" s="8">
        <v>8860</v>
      </c>
      <c r="F297" s="9"/>
      <c r="G297" s="8"/>
      <c r="I297" s="10"/>
    </row>
    <row r="298" spans="1:9" x14ac:dyDescent="0.2">
      <c r="A298" s="7" t="s">
        <v>598</v>
      </c>
      <c r="B298" s="7" t="s">
        <v>599</v>
      </c>
      <c r="D298" s="8">
        <v>3551867.95</v>
      </c>
      <c r="F298" s="9"/>
      <c r="G298" s="8"/>
      <c r="I298" s="10"/>
    </row>
    <row r="299" spans="1:9" x14ac:dyDescent="0.2">
      <c r="A299" s="7" t="s">
        <v>600</v>
      </c>
      <c r="B299" s="7" t="s">
        <v>601</v>
      </c>
      <c r="D299" s="8">
        <v>873685.62</v>
      </c>
      <c r="F299" s="9"/>
      <c r="G299" s="8"/>
      <c r="I299" s="10"/>
    </row>
    <row r="300" spans="1:9" x14ac:dyDescent="0.2">
      <c r="A300" s="7" t="s">
        <v>602</v>
      </c>
      <c r="B300" s="7" t="s">
        <v>603</v>
      </c>
      <c r="D300" s="8">
        <v>2447436.0299999998</v>
      </c>
      <c r="F300" s="9"/>
      <c r="G300" s="8"/>
      <c r="I300" s="10"/>
    </row>
    <row r="301" spans="1:9" x14ac:dyDescent="0.2">
      <c r="A301" s="7" t="s">
        <v>604</v>
      </c>
      <c r="B301" s="7" t="s">
        <v>605</v>
      </c>
      <c r="D301" s="8">
        <v>775600</v>
      </c>
      <c r="F301" s="9"/>
      <c r="G301" s="8"/>
      <c r="I301" s="10"/>
    </row>
    <row r="302" spans="1:9" x14ac:dyDescent="0.2">
      <c r="A302" s="7" t="s">
        <v>606</v>
      </c>
      <c r="B302" s="7" t="s">
        <v>607</v>
      </c>
      <c r="D302" s="8">
        <v>3204803.17</v>
      </c>
      <c r="F302" s="9"/>
      <c r="G302" s="8"/>
      <c r="I302" s="10"/>
    </row>
    <row r="303" spans="1:9" x14ac:dyDescent="0.2">
      <c r="A303" s="7" t="s">
        <v>608</v>
      </c>
      <c r="B303" s="7" t="s">
        <v>609</v>
      </c>
      <c r="D303" s="8">
        <v>2061043.1</v>
      </c>
      <c r="F303" s="9"/>
      <c r="G303" s="8"/>
      <c r="I303" s="10"/>
    </row>
    <row r="304" spans="1:9" x14ac:dyDescent="0.2">
      <c r="A304" s="7" t="s">
        <v>610</v>
      </c>
      <c r="B304" s="7" t="s">
        <v>611</v>
      </c>
      <c r="D304" s="8">
        <v>1928489.92</v>
      </c>
      <c r="F304" s="9"/>
      <c r="G304" s="8"/>
      <c r="I304" s="10"/>
    </row>
    <row r="305" spans="1:9" x14ac:dyDescent="0.2">
      <c r="A305" s="7" t="s">
        <v>612</v>
      </c>
      <c r="B305" s="7" t="s">
        <v>613</v>
      </c>
      <c r="D305" s="8">
        <v>433996.69</v>
      </c>
      <c r="F305" s="9"/>
      <c r="G305" s="8"/>
      <c r="I305" s="10"/>
    </row>
    <row r="306" spans="1:9" x14ac:dyDescent="0.2">
      <c r="A306" s="7" t="s">
        <v>614</v>
      </c>
      <c r="B306" s="7" t="s">
        <v>615</v>
      </c>
      <c r="D306" s="8">
        <v>174167.37</v>
      </c>
      <c r="F306" s="9"/>
      <c r="G306" s="8"/>
      <c r="I306" s="10"/>
    </row>
    <row r="307" spans="1:9" x14ac:dyDescent="0.2">
      <c r="A307" s="7" t="s">
        <v>616</v>
      </c>
      <c r="B307" s="7" t="s">
        <v>617</v>
      </c>
      <c r="D307" s="8">
        <v>52200</v>
      </c>
      <c r="F307" s="9"/>
      <c r="G307" s="8"/>
      <c r="I307" s="10"/>
    </row>
    <row r="308" spans="1:9" x14ac:dyDescent="0.2">
      <c r="A308" s="7" t="s">
        <v>618</v>
      </c>
      <c r="B308" s="7" t="s">
        <v>619</v>
      </c>
      <c r="D308" s="8">
        <v>13587.26</v>
      </c>
      <c r="F308" s="9"/>
      <c r="G308" s="8"/>
      <c r="I308" s="10"/>
    </row>
    <row r="309" spans="1:9" x14ac:dyDescent="0.2">
      <c r="A309" s="7" t="s">
        <v>620</v>
      </c>
      <c r="B309" s="7" t="s">
        <v>621</v>
      </c>
      <c r="D309" s="8">
        <v>1028687.11</v>
      </c>
      <c r="F309" s="9"/>
      <c r="G309" s="8"/>
      <c r="I309" s="10"/>
    </row>
    <row r="310" spans="1:9" x14ac:dyDescent="0.2">
      <c r="A310" s="7" t="s">
        <v>622</v>
      </c>
      <c r="B310" s="7" t="s">
        <v>623</v>
      </c>
      <c r="D310" s="8">
        <v>46910.559999999998</v>
      </c>
      <c r="F310" s="9"/>
      <c r="G310" s="8"/>
      <c r="I310" s="10"/>
    </row>
    <row r="311" spans="1:9" x14ac:dyDescent="0.2">
      <c r="A311" s="7" t="s">
        <v>624</v>
      </c>
      <c r="B311" s="7" t="s">
        <v>625</v>
      </c>
      <c r="D311" s="8">
        <v>2296955.6</v>
      </c>
      <c r="F311" s="9"/>
      <c r="G311" s="8"/>
      <c r="I311" s="10"/>
    </row>
    <row r="312" spans="1:9" x14ac:dyDescent="0.2">
      <c r="A312" s="7" t="s">
        <v>626</v>
      </c>
      <c r="B312" s="7" t="s">
        <v>627</v>
      </c>
      <c r="D312" s="8">
        <v>149240.84</v>
      </c>
      <c r="F312" s="9"/>
      <c r="G312" s="8"/>
      <c r="I312" s="10"/>
    </row>
    <row r="313" spans="1:9" x14ac:dyDescent="0.2">
      <c r="A313" s="7" t="s">
        <v>628</v>
      </c>
      <c r="B313" s="7" t="s">
        <v>629</v>
      </c>
      <c r="D313" s="8">
        <v>821507.89</v>
      </c>
      <c r="F313" s="9"/>
      <c r="G313" s="8"/>
      <c r="I313" s="10"/>
    </row>
    <row r="314" spans="1:9" x14ac:dyDescent="0.2">
      <c r="A314" s="7" t="s">
        <v>630</v>
      </c>
      <c r="B314" s="7" t="s">
        <v>631</v>
      </c>
      <c r="D314" s="8">
        <v>11652.24</v>
      </c>
      <c r="F314" s="9"/>
      <c r="G314" s="8"/>
      <c r="I314" s="10"/>
    </row>
    <row r="315" spans="1:9" x14ac:dyDescent="0.2">
      <c r="A315" s="7" t="s">
        <v>632</v>
      </c>
      <c r="B315" s="7" t="s">
        <v>633</v>
      </c>
      <c r="D315" s="8">
        <v>2678299.62</v>
      </c>
      <c r="F315" s="9"/>
      <c r="G315" s="8"/>
      <c r="I315" s="10"/>
    </row>
    <row r="316" spans="1:9" x14ac:dyDescent="0.2">
      <c r="A316" s="7" t="s">
        <v>634</v>
      </c>
      <c r="B316" s="7" t="s">
        <v>635</v>
      </c>
      <c r="D316" s="8">
        <v>75379.179999999993</v>
      </c>
      <c r="F316" s="9"/>
      <c r="G316" s="8"/>
      <c r="I316" s="10"/>
    </row>
    <row r="317" spans="1:9" x14ac:dyDescent="0.2">
      <c r="A317" s="7" t="s">
        <v>636</v>
      </c>
      <c r="B317" s="7" t="s">
        <v>637</v>
      </c>
      <c r="D317" s="8">
        <v>1399330.46</v>
      </c>
      <c r="F317" s="9"/>
      <c r="G317" s="8"/>
      <c r="I317" s="10"/>
    </row>
    <row r="318" spans="1:9" x14ac:dyDescent="0.2">
      <c r="A318" s="7" t="s">
        <v>638</v>
      </c>
      <c r="B318" s="7" t="s">
        <v>639</v>
      </c>
      <c r="D318" s="8">
        <v>1831890.37</v>
      </c>
      <c r="F318" s="9"/>
      <c r="G318" s="8"/>
      <c r="I318" s="10"/>
    </row>
    <row r="319" spans="1:9" x14ac:dyDescent="0.2">
      <c r="A319" s="7" t="s">
        <v>640</v>
      </c>
      <c r="B319" s="7" t="s">
        <v>641</v>
      </c>
      <c r="D319" s="8">
        <v>14280.28</v>
      </c>
      <c r="F319" s="9"/>
      <c r="G319" s="8"/>
      <c r="I319" s="10"/>
    </row>
    <row r="320" spans="1:9" x14ac:dyDescent="0.2">
      <c r="A320" s="7" t="s">
        <v>642</v>
      </c>
      <c r="B320" s="7" t="s">
        <v>643</v>
      </c>
      <c r="D320" s="8">
        <v>47406.32</v>
      </c>
      <c r="F320" s="9"/>
      <c r="G320" s="8"/>
      <c r="I320" s="10"/>
    </row>
    <row r="321" spans="1:9" x14ac:dyDescent="0.2">
      <c r="A321" s="7" t="s">
        <v>644</v>
      </c>
      <c r="B321" s="7" t="s">
        <v>645</v>
      </c>
      <c r="D321" s="8">
        <v>132792.43</v>
      </c>
      <c r="F321" s="9"/>
      <c r="G321" s="8"/>
      <c r="I321" s="10"/>
    </row>
    <row r="322" spans="1:9" x14ac:dyDescent="0.2">
      <c r="A322" s="7" t="s">
        <v>646</v>
      </c>
      <c r="B322" s="7" t="s">
        <v>647</v>
      </c>
      <c r="D322" s="8">
        <v>33741.440000000002</v>
      </c>
      <c r="F322" s="9"/>
      <c r="G322" s="8"/>
      <c r="I322" s="10"/>
    </row>
    <row r="323" spans="1:9" x14ac:dyDescent="0.2">
      <c r="A323" s="7" t="s">
        <v>648</v>
      </c>
      <c r="B323" s="7" t="s">
        <v>649</v>
      </c>
      <c r="D323" s="8">
        <v>622267.19999999995</v>
      </c>
      <c r="F323" s="9"/>
      <c r="G323" s="8"/>
      <c r="I323" s="10"/>
    </row>
    <row r="324" spans="1:9" x14ac:dyDescent="0.2">
      <c r="A324" s="7" t="s">
        <v>650</v>
      </c>
      <c r="B324" s="7" t="s">
        <v>651</v>
      </c>
      <c r="D324" s="8">
        <v>14117.07</v>
      </c>
      <c r="F324" s="9"/>
      <c r="G324" s="8"/>
      <c r="I324" s="10"/>
    </row>
    <row r="325" spans="1:9" x14ac:dyDescent="0.2">
      <c r="A325" s="7" t="s">
        <v>652</v>
      </c>
      <c r="B325" s="7" t="s">
        <v>653</v>
      </c>
      <c r="D325" s="8">
        <v>1504287.66</v>
      </c>
      <c r="F325" s="9"/>
      <c r="G325" s="8"/>
      <c r="I325" s="10"/>
    </row>
    <row r="326" spans="1:9" x14ac:dyDescent="0.2">
      <c r="A326" s="7" t="s">
        <v>654</v>
      </c>
      <c r="B326" s="7" t="s">
        <v>655</v>
      </c>
      <c r="D326" s="8">
        <v>1025.4100000000001</v>
      </c>
      <c r="F326" s="9"/>
      <c r="G326" s="8"/>
      <c r="I326" s="10"/>
    </row>
    <row r="327" spans="1:9" x14ac:dyDescent="0.2">
      <c r="A327" s="7" t="s">
        <v>656</v>
      </c>
      <c r="B327" s="7" t="s">
        <v>657</v>
      </c>
      <c r="D327" s="8">
        <v>2675.68</v>
      </c>
      <c r="F327" s="9"/>
      <c r="G327" s="8"/>
      <c r="I327" s="10"/>
    </row>
    <row r="328" spans="1:9" x14ac:dyDescent="0.2">
      <c r="A328" s="7" t="s">
        <v>658</v>
      </c>
      <c r="B328" s="7" t="s">
        <v>659</v>
      </c>
      <c r="D328" s="8">
        <v>79156.23</v>
      </c>
      <c r="F328" s="9"/>
      <c r="G328" s="8"/>
      <c r="I328" s="10"/>
    </row>
    <row r="329" spans="1:9" x14ac:dyDescent="0.2">
      <c r="A329" s="7" t="s">
        <v>660</v>
      </c>
      <c r="B329" s="7" t="s">
        <v>661</v>
      </c>
      <c r="D329" s="8">
        <v>236231.88</v>
      </c>
      <c r="F329" s="9"/>
      <c r="G329" s="8"/>
      <c r="I329" s="10"/>
    </row>
    <row r="330" spans="1:9" x14ac:dyDescent="0.2">
      <c r="A330" s="7" t="s">
        <v>662</v>
      </c>
      <c r="B330" s="7" t="s">
        <v>663</v>
      </c>
      <c r="D330" s="8">
        <v>1260195.3700000001</v>
      </c>
      <c r="F330" s="9"/>
      <c r="G330" s="8"/>
      <c r="I330" s="10"/>
    </row>
    <row r="331" spans="1:9" x14ac:dyDescent="0.2">
      <c r="A331" s="7" t="s">
        <v>664</v>
      </c>
      <c r="B331" s="7" t="s">
        <v>665</v>
      </c>
      <c r="D331" s="8">
        <v>52992.67</v>
      </c>
      <c r="F331" s="9"/>
      <c r="G331" s="8"/>
      <c r="I331" s="10"/>
    </row>
    <row r="332" spans="1:9" x14ac:dyDescent="0.2">
      <c r="A332" s="7" t="s">
        <v>666</v>
      </c>
      <c r="B332" s="7" t="s">
        <v>667</v>
      </c>
      <c r="D332" s="8">
        <v>247257.83</v>
      </c>
      <c r="F332" s="9"/>
      <c r="G332" s="8"/>
      <c r="I332" s="10"/>
    </row>
    <row r="333" spans="1:9" x14ac:dyDescent="0.2">
      <c r="A333" s="7" t="s">
        <v>668</v>
      </c>
      <c r="B333" s="7" t="s">
        <v>669</v>
      </c>
      <c r="D333" s="8">
        <v>1156476.46</v>
      </c>
      <c r="F333" s="9"/>
      <c r="G333" s="8"/>
      <c r="I333" s="10"/>
    </row>
    <row r="334" spans="1:9" x14ac:dyDescent="0.2">
      <c r="A334" s="7" t="s">
        <v>670</v>
      </c>
      <c r="B334" s="7" t="s">
        <v>671</v>
      </c>
      <c r="D334" s="8">
        <v>2048396.86</v>
      </c>
      <c r="F334" s="9"/>
      <c r="G334" s="8"/>
      <c r="I334" s="10"/>
    </row>
    <row r="335" spans="1:9" x14ac:dyDescent="0.2">
      <c r="A335" s="7" t="s">
        <v>672</v>
      </c>
      <c r="B335" s="7" t="s">
        <v>673</v>
      </c>
      <c r="D335" s="8">
        <v>3764041.27</v>
      </c>
      <c r="F335" s="9"/>
      <c r="G335" s="8"/>
      <c r="I335" s="10"/>
    </row>
    <row r="336" spans="1:9" x14ac:dyDescent="0.2">
      <c r="A336" s="7" t="s">
        <v>674</v>
      </c>
      <c r="B336" s="7" t="s">
        <v>675</v>
      </c>
      <c r="D336" s="8">
        <v>957515.85</v>
      </c>
      <c r="F336" s="9"/>
      <c r="G336" s="8"/>
      <c r="I336" s="10"/>
    </row>
    <row r="337" spans="1:9" x14ac:dyDescent="0.2">
      <c r="A337" s="7" t="s">
        <v>676</v>
      </c>
      <c r="B337" s="7" t="s">
        <v>677</v>
      </c>
      <c r="D337" s="8">
        <v>6960363.4299999997</v>
      </c>
      <c r="F337" s="9"/>
      <c r="G337" s="8"/>
      <c r="I337" s="10"/>
    </row>
    <row r="338" spans="1:9" x14ac:dyDescent="0.2">
      <c r="A338" s="7" t="s">
        <v>678</v>
      </c>
      <c r="B338" s="7" t="s">
        <v>679</v>
      </c>
      <c r="D338" s="8">
        <v>12940314.57</v>
      </c>
      <c r="F338" s="9"/>
      <c r="G338" s="8"/>
      <c r="I338" s="10"/>
    </row>
    <row r="339" spans="1:9" x14ac:dyDescent="0.2">
      <c r="A339" s="7" t="s">
        <v>680</v>
      </c>
      <c r="B339" s="7" t="s">
        <v>681</v>
      </c>
      <c r="D339" s="8">
        <v>20782421.379999999</v>
      </c>
      <c r="F339" s="9"/>
      <c r="G339" s="8"/>
      <c r="I339" s="10"/>
    </row>
    <row r="340" spans="1:9" x14ac:dyDescent="0.2">
      <c r="A340" s="7" t="s">
        <v>682</v>
      </c>
      <c r="B340" s="7" t="s">
        <v>683</v>
      </c>
      <c r="D340" s="8">
        <v>24381529.420000002</v>
      </c>
      <c r="F340" s="9"/>
      <c r="G340" s="8"/>
      <c r="I340" s="10"/>
    </row>
    <row r="341" spans="1:9" x14ac:dyDescent="0.2">
      <c r="A341" s="7" t="s">
        <v>684</v>
      </c>
      <c r="B341" s="7" t="s">
        <v>685</v>
      </c>
      <c r="D341" s="8">
        <v>5911098.1500000004</v>
      </c>
      <c r="F341" s="9"/>
      <c r="G341" s="8"/>
      <c r="I341" s="10"/>
    </row>
    <row r="342" spans="1:9" x14ac:dyDescent="0.2">
      <c r="A342" s="7" t="s">
        <v>686</v>
      </c>
      <c r="B342" s="7" t="s">
        <v>687</v>
      </c>
      <c r="D342" s="8">
        <v>1833601.36</v>
      </c>
      <c r="F342" s="9"/>
      <c r="G342" s="8"/>
      <c r="I342" s="10"/>
    </row>
    <row r="343" spans="1:9" x14ac:dyDescent="0.2">
      <c r="A343" s="7" t="s">
        <v>688</v>
      </c>
      <c r="B343" s="7" t="s">
        <v>689</v>
      </c>
      <c r="D343" s="8">
        <v>2611341.2999999998</v>
      </c>
      <c r="F343" s="9"/>
      <c r="G343" s="8"/>
      <c r="I343" s="10"/>
    </row>
    <row r="344" spans="1:9" x14ac:dyDescent="0.2">
      <c r="A344" s="7" t="s">
        <v>690</v>
      </c>
      <c r="B344" s="7" t="s">
        <v>691</v>
      </c>
      <c r="D344" s="8">
        <v>679099.17</v>
      </c>
      <c r="F344" s="9"/>
      <c r="G344" s="8"/>
      <c r="I344" s="10"/>
    </row>
    <row r="345" spans="1:9" x14ac:dyDescent="0.2">
      <c r="A345" s="7" t="s">
        <v>692</v>
      </c>
      <c r="B345" s="7" t="s">
        <v>693</v>
      </c>
      <c r="D345" s="8">
        <v>2221200.09</v>
      </c>
      <c r="F345" s="9"/>
      <c r="G345" s="8"/>
      <c r="I345" s="10"/>
    </row>
    <row r="346" spans="1:9" x14ac:dyDescent="0.2">
      <c r="A346" s="7" t="s">
        <v>694</v>
      </c>
      <c r="B346" s="7" t="s">
        <v>695</v>
      </c>
      <c r="D346" s="8">
        <v>1059004.3799999999</v>
      </c>
      <c r="F346" s="9"/>
      <c r="G346" s="8"/>
      <c r="I346" s="10"/>
    </row>
    <row r="347" spans="1:9" x14ac:dyDescent="0.2">
      <c r="A347" s="7" t="s">
        <v>696</v>
      </c>
      <c r="B347" s="7" t="s">
        <v>697</v>
      </c>
      <c r="D347" s="8">
        <v>1021723.34</v>
      </c>
      <c r="F347" s="9"/>
      <c r="G347" s="8"/>
      <c r="I347" s="10"/>
    </row>
    <row r="348" spans="1:9" x14ac:dyDescent="0.2">
      <c r="A348" s="7" t="s">
        <v>698</v>
      </c>
      <c r="B348" s="7" t="s">
        <v>699</v>
      </c>
      <c r="D348" s="8">
        <v>15580.6</v>
      </c>
      <c r="F348" s="9"/>
      <c r="G348" s="8"/>
      <c r="I348" s="10"/>
    </row>
    <row r="349" spans="1:9" x14ac:dyDescent="0.2">
      <c r="A349" s="7" t="s">
        <v>700</v>
      </c>
      <c r="B349" s="7" t="s">
        <v>701</v>
      </c>
      <c r="D349" s="8">
        <v>7588908.5499999998</v>
      </c>
      <c r="F349" s="9"/>
      <c r="G349" s="8"/>
      <c r="I349" s="10"/>
    </row>
    <row r="350" spans="1:9" x14ac:dyDescent="0.2">
      <c r="A350" s="7" t="s">
        <v>702</v>
      </c>
      <c r="B350" s="7" t="s">
        <v>703</v>
      </c>
      <c r="D350" s="8">
        <v>21676.58</v>
      </c>
      <c r="F350" s="9"/>
      <c r="G350" s="8"/>
      <c r="I350" s="10"/>
    </row>
    <row r="351" spans="1:9" x14ac:dyDescent="0.2">
      <c r="A351" s="7" t="s">
        <v>704</v>
      </c>
      <c r="B351" s="7" t="s">
        <v>705</v>
      </c>
      <c r="D351" s="8">
        <v>3727519.2</v>
      </c>
      <c r="F351" s="9"/>
      <c r="G351" s="8"/>
      <c r="I351" s="10"/>
    </row>
    <row r="352" spans="1:9" x14ac:dyDescent="0.2">
      <c r="A352" s="7" t="s">
        <v>706</v>
      </c>
      <c r="B352" s="7" t="s">
        <v>707</v>
      </c>
      <c r="D352" s="8">
        <v>203484.25</v>
      </c>
      <c r="F352" s="9"/>
      <c r="G352" s="8"/>
      <c r="I352" s="10"/>
    </row>
    <row r="353" spans="1:9" x14ac:dyDescent="0.2">
      <c r="A353" s="7" t="s">
        <v>708</v>
      </c>
      <c r="B353" s="7" t="s">
        <v>709</v>
      </c>
      <c r="D353" s="8">
        <v>994360.06</v>
      </c>
      <c r="F353" s="9"/>
      <c r="G353" s="8"/>
      <c r="I353" s="10"/>
    </row>
    <row r="354" spans="1:9" x14ac:dyDescent="0.2">
      <c r="A354" s="7" t="s">
        <v>710</v>
      </c>
      <c r="B354" s="7" t="s">
        <v>711</v>
      </c>
      <c r="D354" s="8">
        <v>488493.18</v>
      </c>
      <c r="F354" s="9"/>
      <c r="G354" s="8"/>
      <c r="I354" s="10"/>
    </row>
    <row r="355" spans="1:9" x14ac:dyDescent="0.2">
      <c r="A355" s="7" t="s">
        <v>712</v>
      </c>
      <c r="B355" s="7" t="s">
        <v>713</v>
      </c>
      <c r="D355" s="8">
        <v>131876.48000000001</v>
      </c>
      <c r="F355" s="9"/>
      <c r="G355" s="8"/>
      <c r="I355" s="10"/>
    </row>
    <row r="356" spans="1:9" x14ac:dyDescent="0.2">
      <c r="A356" s="7" t="s">
        <v>714</v>
      </c>
      <c r="B356" s="7" t="s">
        <v>715</v>
      </c>
      <c r="D356" s="8">
        <v>402499.59</v>
      </c>
      <c r="F356" s="9"/>
      <c r="G356" s="8"/>
      <c r="I356" s="10"/>
    </row>
    <row r="357" spans="1:9" x14ac:dyDescent="0.2">
      <c r="A357" s="7" t="s">
        <v>716</v>
      </c>
      <c r="B357" s="7" t="s">
        <v>717</v>
      </c>
      <c r="D357" s="8">
        <v>119014.2</v>
      </c>
      <c r="F357" s="9"/>
      <c r="G357" s="8"/>
      <c r="I357" s="10"/>
    </row>
    <row r="358" spans="1:9" x14ac:dyDescent="0.2">
      <c r="A358" s="7" t="s">
        <v>718</v>
      </c>
      <c r="B358" s="7" t="s">
        <v>719</v>
      </c>
      <c r="D358" s="8">
        <v>33274.120000000003</v>
      </c>
      <c r="F358" s="9"/>
      <c r="G358" s="8"/>
      <c r="I358" s="10"/>
    </row>
    <row r="359" spans="1:9" x14ac:dyDescent="0.2">
      <c r="A359" s="7" t="s">
        <v>720</v>
      </c>
      <c r="B359" s="7" t="s">
        <v>721</v>
      </c>
      <c r="D359" s="8">
        <v>2294946.0699999998</v>
      </c>
      <c r="F359" s="9"/>
      <c r="G359" s="8"/>
      <c r="I359" s="10"/>
    </row>
    <row r="360" spans="1:9" x14ac:dyDescent="0.2">
      <c r="A360" s="7" t="s">
        <v>722</v>
      </c>
      <c r="B360" s="7" t="s">
        <v>723</v>
      </c>
      <c r="D360" s="8">
        <v>284112.42</v>
      </c>
      <c r="F360" s="9"/>
      <c r="G360" s="8"/>
      <c r="I360" s="10"/>
    </row>
    <row r="361" spans="1:9" x14ac:dyDescent="0.2">
      <c r="A361" s="7" t="s">
        <v>724</v>
      </c>
      <c r="B361" s="7" t="s">
        <v>725</v>
      </c>
      <c r="D361" s="8">
        <v>96399.84</v>
      </c>
      <c r="F361" s="9"/>
      <c r="G361" s="8"/>
      <c r="I361" s="10"/>
    </row>
    <row r="362" spans="1:9" x14ac:dyDescent="0.2">
      <c r="A362" s="7" t="s">
        <v>726</v>
      </c>
      <c r="B362" s="7" t="s">
        <v>727</v>
      </c>
      <c r="D362" s="8">
        <v>253131.08</v>
      </c>
      <c r="F362" s="9"/>
      <c r="G362" s="8"/>
      <c r="I362" s="10"/>
    </row>
    <row r="363" spans="1:9" x14ac:dyDescent="0.2">
      <c r="A363" s="7" t="s">
        <v>728</v>
      </c>
      <c r="B363" s="7" t="s">
        <v>729</v>
      </c>
      <c r="D363" s="8">
        <v>243482.08</v>
      </c>
      <c r="F363" s="9"/>
      <c r="G363" s="8"/>
      <c r="I363" s="10"/>
    </row>
    <row r="364" spans="1:9" x14ac:dyDescent="0.2">
      <c r="A364" s="7" t="s">
        <v>730</v>
      </c>
      <c r="B364" s="7" t="s">
        <v>731</v>
      </c>
      <c r="D364" s="8">
        <v>284810.3</v>
      </c>
      <c r="F364" s="9"/>
      <c r="G364" s="8"/>
      <c r="I364" s="10"/>
    </row>
    <row r="365" spans="1:9" x14ac:dyDescent="0.2">
      <c r="A365" s="7" t="s">
        <v>732</v>
      </c>
      <c r="B365" s="7" t="s">
        <v>733</v>
      </c>
      <c r="D365" s="8">
        <v>169217.01</v>
      </c>
      <c r="F365" s="9"/>
      <c r="G365" s="8"/>
      <c r="I365" s="10"/>
    </row>
    <row r="366" spans="1:9" x14ac:dyDescent="0.2">
      <c r="A366" s="7" t="s">
        <v>734</v>
      </c>
      <c r="B366" s="7" t="s">
        <v>735</v>
      </c>
      <c r="D366" s="8">
        <v>817771.3</v>
      </c>
      <c r="F366" s="9"/>
      <c r="G366" s="8"/>
      <c r="I366" s="10"/>
    </row>
    <row r="367" spans="1:9" x14ac:dyDescent="0.2">
      <c r="A367" s="7" t="s">
        <v>736</v>
      </c>
      <c r="B367" s="7" t="s">
        <v>737</v>
      </c>
      <c r="D367" s="8">
        <v>114917.13</v>
      </c>
      <c r="F367" s="9"/>
      <c r="G367" s="8"/>
      <c r="I367" s="10"/>
    </row>
    <row r="368" spans="1:9" x14ac:dyDescent="0.2">
      <c r="A368" s="7" t="s">
        <v>738</v>
      </c>
      <c r="B368" s="7" t="s">
        <v>739</v>
      </c>
      <c r="D368" s="8">
        <v>85843.49</v>
      </c>
      <c r="F368" s="9"/>
      <c r="G368" s="8"/>
      <c r="I368" s="10"/>
    </row>
    <row r="369" spans="1:9" x14ac:dyDescent="0.2">
      <c r="A369" s="7" t="s">
        <v>740</v>
      </c>
      <c r="B369" s="7" t="s">
        <v>741</v>
      </c>
      <c r="D369" s="8">
        <v>24991.89</v>
      </c>
      <c r="F369" s="9"/>
      <c r="G369" s="8"/>
      <c r="I369" s="10"/>
    </row>
    <row r="370" spans="1:9" x14ac:dyDescent="0.2">
      <c r="A370" s="7" t="s">
        <v>742</v>
      </c>
      <c r="B370" s="7" t="s">
        <v>743</v>
      </c>
      <c r="D370" s="8">
        <v>231851.24</v>
      </c>
      <c r="F370" s="9"/>
      <c r="G370" s="8"/>
      <c r="I370" s="10"/>
    </row>
    <row r="371" spans="1:9" x14ac:dyDescent="0.2">
      <c r="A371" s="7" t="s">
        <v>744</v>
      </c>
      <c r="B371" s="7" t="s">
        <v>745</v>
      </c>
      <c r="D371" s="8">
        <v>151574.88</v>
      </c>
      <c r="F371" s="9"/>
      <c r="G371" s="8"/>
      <c r="I371" s="10"/>
    </row>
    <row r="372" spans="1:9" x14ac:dyDescent="0.2">
      <c r="A372" s="7" t="s">
        <v>746</v>
      </c>
      <c r="B372" s="7" t="s">
        <v>747</v>
      </c>
      <c r="D372" s="8">
        <v>1706758.53</v>
      </c>
      <c r="F372" s="9"/>
      <c r="G372" s="8"/>
      <c r="I372" s="10"/>
    </row>
    <row r="373" spans="1:9" x14ac:dyDescent="0.2">
      <c r="A373" s="7" t="s">
        <v>748</v>
      </c>
      <c r="B373" s="7" t="s">
        <v>749</v>
      </c>
      <c r="D373" s="8">
        <v>1234285.58</v>
      </c>
      <c r="F373" s="9"/>
      <c r="G373" s="8"/>
      <c r="I373" s="10"/>
    </row>
    <row r="374" spans="1:9" x14ac:dyDescent="0.2">
      <c r="A374" s="7" t="s">
        <v>750</v>
      </c>
      <c r="B374" s="7" t="s">
        <v>751</v>
      </c>
      <c r="D374" s="8">
        <v>224964.76</v>
      </c>
      <c r="F374" s="9"/>
      <c r="G374" s="8"/>
      <c r="I374" s="10"/>
    </row>
    <row r="375" spans="1:9" x14ac:dyDescent="0.2">
      <c r="A375" s="7" t="s">
        <v>752</v>
      </c>
      <c r="B375" s="7" t="s">
        <v>753</v>
      </c>
      <c r="D375" s="8">
        <v>237637.66</v>
      </c>
      <c r="F375" s="9"/>
      <c r="G375" s="8"/>
      <c r="I375" s="10"/>
    </row>
    <row r="376" spans="1:9" x14ac:dyDescent="0.2">
      <c r="A376" s="7" t="s">
        <v>754</v>
      </c>
      <c r="B376" s="7" t="s">
        <v>755</v>
      </c>
      <c r="D376" s="8">
        <v>35329.72</v>
      </c>
      <c r="F376" s="9"/>
      <c r="G376" s="8"/>
      <c r="I376" s="10"/>
    </row>
    <row r="377" spans="1:9" x14ac:dyDescent="0.2">
      <c r="A377" s="7" t="s">
        <v>756</v>
      </c>
      <c r="B377" s="7" t="s">
        <v>757</v>
      </c>
      <c r="D377" s="8">
        <v>92471.79</v>
      </c>
      <c r="F377" s="9"/>
      <c r="G377" s="8"/>
      <c r="I377" s="10"/>
    </row>
    <row r="378" spans="1:9" x14ac:dyDescent="0.2">
      <c r="A378" s="7" t="s">
        <v>758</v>
      </c>
      <c r="B378" s="7" t="s">
        <v>759</v>
      </c>
      <c r="D378" s="8">
        <v>44101.85</v>
      </c>
      <c r="F378" s="9"/>
      <c r="G378" s="8"/>
      <c r="I378" s="10"/>
    </row>
    <row r="379" spans="1:9" x14ac:dyDescent="0.2">
      <c r="A379" s="7" t="s">
        <v>760</v>
      </c>
      <c r="B379" s="7" t="s">
        <v>761</v>
      </c>
      <c r="D379" s="8">
        <v>2381677.75</v>
      </c>
      <c r="F379" s="9"/>
      <c r="G379" s="8"/>
      <c r="I379" s="10"/>
    </row>
    <row r="380" spans="1:9" x14ac:dyDescent="0.2">
      <c r="A380" s="7" t="s">
        <v>762</v>
      </c>
      <c r="B380" s="7" t="s">
        <v>763</v>
      </c>
      <c r="D380" s="8">
        <v>104161.56</v>
      </c>
      <c r="F380" s="9"/>
      <c r="G380" s="8"/>
      <c r="I380" s="10"/>
    </row>
    <row r="381" spans="1:9" x14ac:dyDescent="0.2">
      <c r="A381" s="7" t="s">
        <v>764</v>
      </c>
      <c r="B381" s="7" t="s">
        <v>765</v>
      </c>
      <c r="D381" s="8">
        <v>67185.600000000006</v>
      </c>
      <c r="F381" s="9"/>
      <c r="G381" s="8"/>
      <c r="I381" s="10"/>
    </row>
    <row r="382" spans="1:9" x14ac:dyDescent="0.2">
      <c r="A382" s="7" t="s">
        <v>766</v>
      </c>
      <c r="B382" s="7" t="s">
        <v>767</v>
      </c>
      <c r="D382" s="8">
        <v>68498.19</v>
      </c>
      <c r="F382" s="9"/>
      <c r="G382" s="8"/>
      <c r="I382" s="10"/>
    </row>
    <row r="383" spans="1:9" x14ac:dyDescent="0.2">
      <c r="A383" s="7" t="s">
        <v>768</v>
      </c>
      <c r="B383" s="7" t="s">
        <v>769</v>
      </c>
      <c r="D383" s="8">
        <v>7921.99</v>
      </c>
      <c r="F383" s="9"/>
      <c r="G383" s="8"/>
      <c r="I383" s="10"/>
    </row>
    <row r="384" spans="1:9" x14ac:dyDescent="0.2">
      <c r="A384" s="7" t="s">
        <v>770</v>
      </c>
      <c r="B384" s="7" t="s">
        <v>771</v>
      </c>
      <c r="D384" s="8">
        <v>6756.24</v>
      </c>
      <c r="F384" s="9"/>
      <c r="G384" s="8"/>
      <c r="I384" s="10"/>
    </row>
    <row r="385" spans="1:9" x14ac:dyDescent="0.2">
      <c r="A385" s="7" t="s">
        <v>772</v>
      </c>
      <c r="B385" s="7" t="s">
        <v>773</v>
      </c>
      <c r="D385" s="8">
        <v>1800.96</v>
      </c>
      <c r="F385" s="9"/>
      <c r="G385" s="8"/>
      <c r="I385" s="10"/>
    </row>
    <row r="386" spans="1:9" x14ac:dyDescent="0.2">
      <c r="A386" s="7" t="s">
        <v>774</v>
      </c>
      <c r="B386" s="7" t="s">
        <v>775</v>
      </c>
      <c r="D386" s="8">
        <v>12918.12</v>
      </c>
      <c r="F386" s="9"/>
      <c r="G386" s="8"/>
      <c r="I386" s="10"/>
    </row>
    <row r="387" spans="1:9" x14ac:dyDescent="0.2">
      <c r="A387" s="7" t="s">
        <v>776</v>
      </c>
      <c r="B387" s="7" t="s">
        <v>777</v>
      </c>
      <c r="D387" s="8">
        <v>1876.32</v>
      </c>
      <c r="F387" s="9"/>
      <c r="G387" s="8"/>
      <c r="I387" s="10"/>
    </row>
    <row r="388" spans="1:9" x14ac:dyDescent="0.2">
      <c r="A388" s="7" t="s">
        <v>778</v>
      </c>
      <c r="B388" s="7" t="s">
        <v>779</v>
      </c>
      <c r="D388" s="8">
        <v>91877.28</v>
      </c>
      <c r="F388" s="9"/>
      <c r="G388" s="8"/>
      <c r="I388" s="10"/>
    </row>
    <row r="389" spans="1:9" x14ac:dyDescent="0.2">
      <c r="A389" s="7" t="s">
        <v>780</v>
      </c>
      <c r="B389" s="7" t="s">
        <v>781</v>
      </c>
      <c r="D389" s="8">
        <v>194879.59</v>
      </c>
      <c r="F389" s="9"/>
      <c r="G389" s="8"/>
      <c r="I389" s="10"/>
    </row>
    <row r="390" spans="1:9" x14ac:dyDescent="0.2">
      <c r="A390" s="7" t="s">
        <v>782</v>
      </c>
      <c r="B390" s="7" t="s">
        <v>783</v>
      </c>
      <c r="D390" s="8">
        <v>3705.8</v>
      </c>
      <c r="F390" s="9"/>
      <c r="G390" s="8"/>
      <c r="I390" s="10"/>
    </row>
    <row r="391" spans="1:9" x14ac:dyDescent="0.2">
      <c r="A391" s="7" t="s">
        <v>784</v>
      </c>
      <c r="B391" s="7" t="s">
        <v>785</v>
      </c>
      <c r="D391" s="8">
        <v>54956.76</v>
      </c>
      <c r="F391" s="9"/>
      <c r="G391" s="8"/>
      <c r="I391" s="10"/>
    </row>
    <row r="392" spans="1:9" x14ac:dyDescent="0.2">
      <c r="A392" s="7" t="s">
        <v>786</v>
      </c>
      <c r="B392" s="7" t="s">
        <v>787</v>
      </c>
      <c r="D392" s="8">
        <v>4740.72</v>
      </c>
      <c r="F392" s="9"/>
      <c r="G392" s="8"/>
      <c r="I392" s="10"/>
    </row>
    <row r="393" spans="1:9" x14ac:dyDescent="0.2">
      <c r="A393" s="7" t="s">
        <v>788</v>
      </c>
      <c r="B393" s="7" t="s">
        <v>789</v>
      </c>
      <c r="D393" s="8">
        <v>23664</v>
      </c>
      <c r="F393" s="9"/>
      <c r="G393" s="8"/>
      <c r="I393" s="10"/>
    </row>
    <row r="394" spans="1:9" x14ac:dyDescent="0.2">
      <c r="A394" s="7" t="s">
        <v>790</v>
      </c>
      <c r="B394" s="7" t="s">
        <v>791</v>
      </c>
      <c r="D394" s="8">
        <v>44317.68</v>
      </c>
      <c r="F394" s="9"/>
      <c r="G394" s="8"/>
      <c r="I394" s="10"/>
    </row>
    <row r="395" spans="1:9" x14ac:dyDescent="0.2">
      <c r="A395" s="7" t="s">
        <v>792</v>
      </c>
      <c r="B395" s="7" t="s">
        <v>793</v>
      </c>
      <c r="D395" s="8">
        <v>31.92</v>
      </c>
      <c r="F395" s="9"/>
      <c r="G395" s="8"/>
      <c r="I395" s="10"/>
    </row>
    <row r="396" spans="1:9" x14ac:dyDescent="0.2">
      <c r="A396" s="7" t="s">
        <v>794</v>
      </c>
      <c r="B396" s="7" t="s">
        <v>795</v>
      </c>
      <c r="D396" s="8">
        <v>29154</v>
      </c>
      <c r="F396" s="9"/>
      <c r="G396" s="8"/>
      <c r="I396" s="10"/>
    </row>
    <row r="397" spans="1:9" x14ac:dyDescent="0.2">
      <c r="A397" s="7" t="s">
        <v>796</v>
      </c>
      <c r="B397" s="7" t="s">
        <v>797</v>
      </c>
      <c r="D397" s="8">
        <v>219146.4</v>
      </c>
      <c r="F397" s="9"/>
      <c r="G397" s="8"/>
      <c r="I397" s="10"/>
    </row>
    <row r="398" spans="1:9" x14ac:dyDescent="0.2">
      <c r="A398" s="7" t="s">
        <v>798</v>
      </c>
      <c r="B398" s="7" t="s">
        <v>799</v>
      </c>
      <c r="D398" s="8">
        <v>187370.95</v>
      </c>
      <c r="F398" s="9"/>
      <c r="G398" s="8"/>
      <c r="I398" s="10"/>
    </row>
    <row r="399" spans="1:9" x14ac:dyDescent="0.2">
      <c r="A399" s="7" t="s">
        <v>800</v>
      </c>
      <c r="B399" s="7" t="s">
        <v>801</v>
      </c>
      <c r="D399" s="8">
        <v>367940.46</v>
      </c>
      <c r="F399" s="9"/>
      <c r="G399" s="8"/>
      <c r="I399" s="10"/>
    </row>
    <row r="400" spans="1:9" x14ac:dyDescent="0.2">
      <c r="A400" s="7" t="s">
        <v>802</v>
      </c>
      <c r="B400" s="7" t="s">
        <v>803</v>
      </c>
      <c r="D400" s="8">
        <v>376624.5</v>
      </c>
      <c r="F400" s="9"/>
      <c r="G400" s="8"/>
      <c r="I400" s="10"/>
    </row>
    <row r="401" spans="1:9" x14ac:dyDescent="0.2">
      <c r="A401" s="7" t="s">
        <v>804</v>
      </c>
      <c r="B401" s="7" t="s">
        <v>805</v>
      </c>
      <c r="D401" s="8">
        <v>557710.06999999995</v>
      </c>
      <c r="F401" s="9"/>
      <c r="G401" s="8"/>
      <c r="I401" s="10"/>
    </row>
    <row r="402" spans="1:9" x14ac:dyDescent="0.2">
      <c r="A402" s="7" t="s">
        <v>806</v>
      </c>
      <c r="B402" s="7" t="s">
        <v>807</v>
      </c>
      <c r="D402" s="8">
        <v>177951.37</v>
      </c>
      <c r="F402" s="9"/>
      <c r="G402" s="8"/>
      <c r="I402" s="10"/>
    </row>
    <row r="403" spans="1:9" x14ac:dyDescent="0.2">
      <c r="A403" s="7" t="s">
        <v>808</v>
      </c>
      <c r="B403" s="7" t="s">
        <v>809</v>
      </c>
      <c r="D403" s="8">
        <v>22303.59</v>
      </c>
      <c r="F403" s="9"/>
      <c r="G403" s="8"/>
      <c r="I403" s="10"/>
    </row>
    <row r="404" spans="1:9" x14ac:dyDescent="0.2">
      <c r="A404" s="7" t="s">
        <v>810</v>
      </c>
      <c r="B404" s="7" t="s">
        <v>811</v>
      </c>
      <c r="D404" s="8">
        <v>86371.45</v>
      </c>
      <c r="F404" s="9"/>
      <c r="G404" s="8"/>
      <c r="I404" s="10"/>
    </row>
    <row r="405" spans="1:9" x14ac:dyDescent="0.2">
      <c r="A405" s="7" t="s">
        <v>812</v>
      </c>
      <c r="B405" s="7" t="s">
        <v>813</v>
      </c>
      <c r="D405" s="8">
        <v>7769.32</v>
      </c>
      <c r="F405" s="9"/>
      <c r="G405" s="8"/>
      <c r="I405" s="10"/>
    </row>
    <row r="406" spans="1:9" x14ac:dyDescent="0.2">
      <c r="A406" s="7" t="s">
        <v>814</v>
      </c>
      <c r="B406" s="7" t="s">
        <v>815</v>
      </c>
      <c r="D406" s="8">
        <v>265857.93</v>
      </c>
      <c r="F406" s="9"/>
      <c r="G406" s="8"/>
      <c r="I406" s="10"/>
    </row>
    <row r="407" spans="1:9" x14ac:dyDescent="0.2">
      <c r="A407" s="7" t="s">
        <v>816</v>
      </c>
      <c r="B407" s="7" t="s">
        <v>817</v>
      </c>
      <c r="D407" s="8">
        <v>73780.679999999993</v>
      </c>
      <c r="F407" s="9"/>
      <c r="G407" s="8"/>
      <c r="I407" s="10"/>
    </row>
    <row r="408" spans="1:9" x14ac:dyDescent="0.2">
      <c r="A408" s="7" t="s">
        <v>818</v>
      </c>
      <c r="B408" s="7" t="s">
        <v>819</v>
      </c>
      <c r="D408" s="8">
        <v>118813.19</v>
      </c>
      <c r="F408" s="9"/>
      <c r="G408" s="8"/>
      <c r="I408" s="10"/>
    </row>
    <row r="409" spans="1:9" x14ac:dyDescent="0.2">
      <c r="A409" s="7" t="s">
        <v>820</v>
      </c>
      <c r="B409" s="7" t="s">
        <v>821</v>
      </c>
      <c r="D409" s="8">
        <v>228684.77</v>
      </c>
      <c r="F409" s="9"/>
      <c r="G409" s="8"/>
      <c r="I409" s="10"/>
    </row>
    <row r="410" spans="1:9" x14ac:dyDescent="0.2">
      <c r="A410" s="7" t="s">
        <v>822</v>
      </c>
      <c r="B410" s="7" t="s">
        <v>823</v>
      </c>
      <c r="D410" s="8">
        <v>2847.69</v>
      </c>
      <c r="F410" s="9"/>
      <c r="G410" s="8"/>
      <c r="I410" s="10"/>
    </row>
    <row r="411" spans="1:9" x14ac:dyDescent="0.2">
      <c r="A411" s="7" t="s">
        <v>824</v>
      </c>
      <c r="B411" s="7" t="s">
        <v>825</v>
      </c>
      <c r="D411" s="8">
        <v>32382.48</v>
      </c>
      <c r="F411" s="9"/>
      <c r="G411" s="8"/>
      <c r="I411" s="10"/>
    </row>
    <row r="412" spans="1:9" x14ac:dyDescent="0.2">
      <c r="A412" s="7" t="s">
        <v>826</v>
      </c>
      <c r="B412" s="7" t="s">
        <v>827</v>
      </c>
      <c r="D412" s="8">
        <v>4157.67</v>
      </c>
      <c r="F412" s="9"/>
      <c r="G412" s="8"/>
      <c r="I412" s="10"/>
    </row>
    <row r="413" spans="1:9" x14ac:dyDescent="0.2">
      <c r="A413" s="7" t="s">
        <v>828</v>
      </c>
      <c r="B413" s="7" t="s">
        <v>829</v>
      </c>
      <c r="D413" s="8">
        <v>79656.34</v>
      </c>
      <c r="F413" s="9"/>
      <c r="G413" s="8"/>
      <c r="I413" s="10"/>
    </row>
    <row r="414" spans="1:9" x14ac:dyDescent="0.2">
      <c r="A414" s="7" t="s">
        <v>830</v>
      </c>
      <c r="B414" s="7" t="s">
        <v>831</v>
      </c>
      <c r="D414" s="8">
        <v>7959.79</v>
      </c>
      <c r="F414" s="9"/>
      <c r="G414" s="8"/>
      <c r="I414" s="10"/>
    </row>
    <row r="415" spans="1:9" x14ac:dyDescent="0.2">
      <c r="A415" s="7" t="s">
        <v>832</v>
      </c>
      <c r="B415" s="7" t="s">
        <v>833</v>
      </c>
      <c r="E415" s="8">
        <v>121909.81</v>
      </c>
      <c r="F415" s="9"/>
      <c r="H415" s="8"/>
      <c r="I415" s="10"/>
    </row>
    <row r="416" spans="1:9" x14ac:dyDescent="0.2">
      <c r="A416" s="7" t="s">
        <v>834</v>
      </c>
      <c r="B416" s="7" t="s">
        <v>835</v>
      </c>
      <c r="E416" s="8">
        <v>1104992.52</v>
      </c>
      <c r="F416" s="9"/>
      <c r="H416" s="8"/>
      <c r="I416" s="10"/>
    </row>
    <row r="417" spans="1:9" x14ac:dyDescent="0.2">
      <c r="A417" s="7" t="s">
        <v>836</v>
      </c>
      <c r="B417" s="7" t="s">
        <v>837</v>
      </c>
      <c r="D417" s="8">
        <v>280926.90999999997</v>
      </c>
      <c r="F417" s="9"/>
      <c r="G417" s="8"/>
      <c r="I417" s="10"/>
    </row>
    <row r="418" spans="1:9" x14ac:dyDescent="0.2">
      <c r="A418" s="7" t="s">
        <v>838</v>
      </c>
      <c r="B418" s="7" t="s">
        <v>839</v>
      </c>
      <c r="D418" s="8">
        <v>509409.64</v>
      </c>
      <c r="F418" s="9"/>
      <c r="G418" s="8"/>
      <c r="I418" s="10"/>
    </row>
    <row r="419" spans="1:9" x14ac:dyDescent="0.2">
      <c r="A419" s="7" t="s">
        <v>840</v>
      </c>
      <c r="B419" s="7" t="s">
        <v>841</v>
      </c>
      <c r="D419" s="8">
        <v>49038.6</v>
      </c>
      <c r="F419" s="9"/>
      <c r="G419" s="8"/>
      <c r="I419" s="10"/>
    </row>
    <row r="420" spans="1:9" x14ac:dyDescent="0.2">
      <c r="A420" s="7" t="s">
        <v>842</v>
      </c>
      <c r="B420" s="7" t="s">
        <v>843</v>
      </c>
      <c r="D420" s="8">
        <v>1456459.84</v>
      </c>
      <c r="F420" s="9"/>
      <c r="G420" s="8"/>
      <c r="I420" s="10"/>
    </row>
    <row r="421" spans="1:9" x14ac:dyDescent="0.2">
      <c r="A421" s="7" t="s">
        <v>844</v>
      </c>
      <c r="B421" s="7" t="s">
        <v>845</v>
      </c>
      <c r="D421" s="8">
        <v>336212.42</v>
      </c>
      <c r="F421" s="9"/>
      <c r="G421" s="8"/>
      <c r="I421" s="10"/>
    </row>
    <row r="422" spans="1:9" x14ac:dyDescent="0.2">
      <c r="A422" s="7" t="s">
        <v>846</v>
      </c>
      <c r="B422" s="7" t="s">
        <v>847</v>
      </c>
      <c r="D422" s="8">
        <v>617358.59</v>
      </c>
      <c r="F422" s="9"/>
      <c r="G422" s="8"/>
      <c r="I422" s="10"/>
    </row>
    <row r="423" spans="1:9" x14ac:dyDescent="0.2">
      <c r="A423" s="7" t="s">
        <v>848</v>
      </c>
      <c r="B423" s="7" t="s">
        <v>849</v>
      </c>
      <c r="E423" s="8">
        <v>617358.59</v>
      </c>
      <c r="F423" s="9"/>
      <c r="H423" s="8"/>
      <c r="I423" s="10"/>
    </row>
    <row r="424" spans="1:9" x14ac:dyDescent="0.2">
      <c r="A424" s="7" t="s">
        <v>850</v>
      </c>
      <c r="B424" s="7" t="s">
        <v>851</v>
      </c>
      <c r="D424" s="8">
        <v>272004.28999999998</v>
      </c>
      <c r="F424" s="9"/>
      <c r="G424" s="8"/>
      <c r="I424" s="10"/>
    </row>
    <row r="425" spans="1:9" x14ac:dyDescent="0.2">
      <c r="A425" s="7" t="s">
        <v>852</v>
      </c>
      <c r="B425" s="7" t="s">
        <v>853</v>
      </c>
      <c r="D425" s="8">
        <v>11393.88</v>
      </c>
      <c r="F425" s="9"/>
      <c r="G425" s="8"/>
      <c r="I425" s="10"/>
    </row>
    <row r="426" spans="1:9" x14ac:dyDescent="0.2">
      <c r="A426" s="7" t="s">
        <v>854</v>
      </c>
      <c r="B426" s="7" t="s">
        <v>855</v>
      </c>
      <c r="D426" s="8">
        <v>507191</v>
      </c>
      <c r="F426" s="9"/>
      <c r="G426" s="8"/>
      <c r="I426" s="10"/>
    </row>
    <row r="427" spans="1:9" x14ac:dyDescent="0.2">
      <c r="A427" s="7" t="s">
        <v>856</v>
      </c>
      <c r="B427" s="7" t="s">
        <v>857</v>
      </c>
      <c r="E427" s="8">
        <v>15920.16</v>
      </c>
      <c r="F427" s="9"/>
      <c r="H427" s="8"/>
      <c r="I427" s="10"/>
    </row>
    <row r="428" spans="1:9" x14ac:dyDescent="0.2">
      <c r="A428" s="7" t="s">
        <v>858</v>
      </c>
      <c r="B428" s="7" t="s">
        <v>859</v>
      </c>
      <c r="D428" s="8">
        <v>47393.69</v>
      </c>
      <c r="F428" s="9"/>
      <c r="G428" s="8"/>
      <c r="I428" s="10"/>
    </row>
    <row r="429" spans="1:9" x14ac:dyDescent="0.2">
      <c r="A429" s="7" t="s">
        <v>860</v>
      </c>
      <c r="B429" s="7" t="s">
        <v>861</v>
      </c>
      <c r="D429" s="8"/>
      <c r="E429" s="8">
        <v>295210.15999999997</v>
      </c>
      <c r="F429" s="9"/>
      <c r="G429" s="8"/>
      <c r="H429" s="8"/>
      <c r="I429" s="10"/>
    </row>
    <row r="430" spans="1:9" x14ac:dyDescent="0.2">
      <c r="A430" s="7" t="s">
        <v>862</v>
      </c>
      <c r="B430" s="7" t="s">
        <v>863</v>
      </c>
      <c r="D430" s="8"/>
      <c r="E430" s="8">
        <v>247513.34</v>
      </c>
      <c r="F430" s="9"/>
      <c r="G430" s="8"/>
      <c r="H430" s="8"/>
      <c r="I430" s="10"/>
    </row>
    <row r="431" spans="1:9" x14ac:dyDescent="0.2">
      <c r="A431" s="7" t="s">
        <v>864</v>
      </c>
      <c r="B431" s="7" t="s">
        <v>865</v>
      </c>
      <c r="D431" s="8"/>
      <c r="E431" s="8">
        <v>39627.65</v>
      </c>
      <c r="F431" s="9"/>
      <c r="G431" s="8"/>
      <c r="H431" s="8"/>
      <c r="I431" s="10"/>
    </row>
    <row r="432" spans="1:9" x14ac:dyDescent="0.2">
      <c r="A432" s="7" t="s">
        <v>866</v>
      </c>
      <c r="B432" s="7" t="s">
        <v>867</v>
      </c>
      <c r="D432" s="8"/>
      <c r="E432" s="8">
        <v>61382.25</v>
      </c>
      <c r="F432" s="9"/>
      <c r="G432" s="8"/>
      <c r="H432" s="8"/>
      <c r="I432" s="10"/>
    </row>
    <row r="433" spans="1:9" x14ac:dyDescent="0.2">
      <c r="A433" s="7" t="s">
        <v>868</v>
      </c>
      <c r="B433" s="7" t="s">
        <v>869</v>
      </c>
      <c r="D433" s="8"/>
      <c r="E433" s="8">
        <v>55118.01</v>
      </c>
      <c r="F433" s="9"/>
      <c r="G433" s="8"/>
      <c r="H433" s="8"/>
      <c r="I433" s="10"/>
    </row>
    <row r="434" spans="1:9" x14ac:dyDescent="0.2">
      <c r="A434" s="7" t="s">
        <v>870</v>
      </c>
      <c r="B434" s="7" t="s">
        <v>871</v>
      </c>
      <c r="D434" s="8"/>
      <c r="E434" s="8">
        <v>166089.29999999999</v>
      </c>
      <c r="F434" s="9"/>
      <c r="G434" s="8"/>
      <c r="H434" s="8"/>
      <c r="I434" s="10"/>
    </row>
    <row r="435" spans="1:9" x14ac:dyDescent="0.2">
      <c r="A435" s="7" t="s">
        <v>872</v>
      </c>
      <c r="B435" s="7" t="s">
        <v>873</v>
      </c>
      <c r="D435" s="8"/>
      <c r="E435" s="8">
        <v>1205.54</v>
      </c>
      <c r="F435" s="9"/>
      <c r="G435" s="8"/>
      <c r="H435" s="8"/>
      <c r="I435" s="10"/>
    </row>
    <row r="436" spans="1:9" x14ac:dyDescent="0.2">
      <c r="A436" s="7" t="s">
        <v>874</v>
      </c>
      <c r="B436" s="7" t="s">
        <v>875</v>
      </c>
      <c r="D436" s="8"/>
      <c r="E436" s="8">
        <v>132097.45000000001</v>
      </c>
      <c r="F436" s="9"/>
      <c r="G436" s="8"/>
      <c r="H436" s="8"/>
      <c r="I436" s="10"/>
    </row>
    <row r="437" spans="1:9" x14ac:dyDescent="0.2">
      <c r="A437" s="7" t="s">
        <v>876</v>
      </c>
      <c r="B437" s="7" t="s">
        <v>877</v>
      </c>
      <c r="D437" s="8"/>
      <c r="E437" s="8">
        <v>368479.58</v>
      </c>
      <c r="F437" s="9"/>
      <c r="G437" s="8"/>
      <c r="H437" s="8"/>
      <c r="I437" s="10"/>
    </row>
    <row r="438" spans="1:9" x14ac:dyDescent="0.2">
      <c r="A438" s="7" t="s">
        <v>878</v>
      </c>
      <c r="B438" s="7" t="s">
        <v>879</v>
      </c>
      <c r="D438" s="8"/>
      <c r="E438" s="8">
        <v>1712667.4</v>
      </c>
      <c r="F438" s="9"/>
      <c r="G438" s="8"/>
      <c r="H438" s="8"/>
      <c r="I438" s="10"/>
    </row>
    <row r="439" spans="1:9" x14ac:dyDescent="0.2">
      <c r="A439" s="7" t="s">
        <v>880</v>
      </c>
      <c r="B439" s="7" t="s">
        <v>881</v>
      </c>
      <c r="D439" s="8"/>
      <c r="E439" s="8">
        <v>2520932.56</v>
      </c>
      <c r="F439" s="9"/>
      <c r="G439" s="8"/>
      <c r="H439" s="8"/>
      <c r="I439" s="10"/>
    </row>
    <row r="440" spans="1:9" x14ac:dyDescent="0.2">
      <c r="A440" s="7" t="s">
        <v>882</v>
      </c>
      <c r="B440" s="7" t="s">
        <v>883</v>
      </c>
      <c r="D440" s="8"/>
      <c r="E440" s="8">
        <v>18291.61</v>
      </c>
      <c r="F440" s="9"/>
      <c r="G440" s="8"/>
      <c r="H440" s="8"/>
      <c r="I440" s="10"/>
    </row>
    <row r="441" spans="1:9" x14ac:dyDescent="0.2">
      <c r="A441" s="7" t="s">
        <v>884</v>
      </c>
      <c r="B441" s="7" t="s">
        <v>885</v>
      </c>
      <c r="D441" s="8"/>
      <c r="E441" s="8">
        <v>136.55000000000001</v>
      </c>
      <c r="F441" s="9"/>
      <c r="G441" s="8"/>
      <c r="H441" s="8"/>
      <c r="I441" s="10"/>
    </row>
    <row r="442" spans="1:9" x14ac:dyDescent="0.2">
      <c r="A442" s="7" t="s">
        <v>886</v>
      </c>
      <c r="B442" s="7" t="s">
        <v>887</v>
      </c>
      <c r="D442" s="8"/>
      <c r="E442" s="8">
        <v>430.3</v>
      </c>
      <c r="F442" s="9"/>
      <c r="G442" s="8"/>
      <c r="H442" s="8"/>
      <c r="I442" s="10"/>
    </row>
    <row r="443" spans="1:9" x14ac:dyDescent="0.2">
      <c r="A443" s="7" t="s">
        <v>888</v>
      </c>
      <c r="B443" s="7" t="s">
        <v>889</v>
      </c>
      <c r="D443" s="8"/>
      <c r="E443" s="8">
        <v>470.61</v>
      </c>
      <c r="F443" s="9"/>
      <c r="G443" s="8"/>
      <c r="H443" s="8"/>
      <c r="I443" s="10"/>
    </row>
    <row r="444" spans="1:9" x14ac:dyDescent="0.2">
      <c r="A444" s="7" t="s">
        <v>890</v>
      </c>
      <c r="B444" s="7" t="s">
        <v>891</v>
      </c>
      <c r="D444" s="8"/>
      <c r="E444" s="8">
        <v>74846.63</v>
      </c>
      <c r="F444" s="9"/>
      <c r="G444" s="8"/>
      <c r="H444" s="8"/>
      <c r="I444" s="10"/>
    </row>
    <row r="445" spans="1:9" x14ac:dyDescent="0.2">
      <c r="A445" s="7" t="s">
        <v>892</v>
      </c>
      <c r="B445" s="7" t="s">
        <v>893</v>
      </c>
      <c r="D445" s="8"/>
      <c r="E445" s="8">
        <v>19000</v>
      </c>
      <c r="F445" s="9"/>
      <c r="G445" s="8"/>
      <c r="H445" s="8"/>
      <c r="I445" s="10"/>
    </row>
    <row r="446" spans="1:9" x14ac:dyDescent="0.2">
      <c r="A446" s="7" t="s">
        <v>894</v>
      </c>
      <c r="B446" s="7" t="s">
        <v>895</v>
      </c>
      <c r="D446" s="8"/>
      <c r="E446" s="8">
        <v>25.34</v>
      </c>
      <c r="F446" s="9"/>
      <c r="G446" s="8"/>
      <c r="H446" s="8"/>
      <c r="I446" s="10"/>
    </row>
    <row r="447" spans="1:9" x14ac:dyDescent="0.2">
      <c r="A447" s="7" t="s">
        <v>896</v>
      </c>
      <c r="B447" s="7" t="s">
        <v>897</v>
      </c>
      <c r="D447" s="8"/>
      <c r="E447" s="8">
        <v>403372.17</v>
      </c>
      <c r="F447" s="9"/>
      <c r="G447" s="8"/>
      <c r="H447" s="8"/>
      <c r="I447" s="10"/>
    </row>
    <row r="448" spans="1:9" x14ac:dyDescent="0.2">
      <c r="A448" s="7" t="s">
        <v>898</v>
      </c>
      <c r="B448" s="7" t="s">
        <v>899</v>
      </c>
      <c r="D448" s="8"/>
      <c r="E448" s="8">
        <v>633230.25</v>
      </c>
      <c r="F448" s="9"/>
      <c r="G448" s="8"/>
      <c r="H448" s="8"/>
      <c r="I448" s="10"/>
    </row>
    <row r="449" spans="1:9" x14ac:dyDescent="0.2">
      <c r="A449" s="7" t="s">
        <v>900</v>
      </c>
      <c r="B449" s="7" t="s">
        <v>901</v>
      </c>
      <c r="D449" s="8"/>
      <c r="E449" s="8">
        <v>650060.73</v>
      </c>
      <c r="F449" s="9"/>
      <c r="G449" s="8"/>
      <c r="H449" s="8"/>
      <c r="I449" s="10"/>
    </row>
    <row r="450" spans="1:9" x14ac:dyDescent="0.2">
      <c r="A450" s="7" t="s">
        <v>902</v>
      </c>
      <c r="B450" s="7" t="s">
        <v>903</v>
      </c>
      <c r="D450" s="8">
        <v>13000</v>
      </c>
      <c r="F450" s="9"/>
      <c r="G450" s="8"/>
      <c r="I450" s="10"/>
    </row>
    <row r="451" spans="1:9" x14ac:dyDescent="0.2">
      <c r="A451" s="7" t="s">
        <v>904</v>
      </c>
      <c r="B451" s="7" t="s">
        <v>905</v>
      </c>
      <c r="D451" s="8">
        <v>23041.66</v>
      </c>
      <c r="F451" s="9"/>
      <c r="G451" s="8"/>
      <c r="I451" s="10"/>
    </row>
    <row r="452" spans="1:9" x14ac:dyDescent="0.2">
      <c r="A452" s="7" t="s">
        <v>906</v>
      </c>
      <c r="B452" s="7" t="s">
        <v>907</v>
      </c>
      <c r="D452" s="8">
        <v>297156.26</v>
      </c>
      <c r="F452" s="9"/>
      <c r="G452" s="8"/>
      <c r="I452" s="10"/>
    </row>
    <row r="453" spans="1:9" x14ac:dyDescent="0.2">
      <c r="A453" s="7" t="s">
        <v>908</v>
      </c>
      <c r="B453" s="7" t="s">
        <v>909</v>
      </c>
      <c r="D453" s="8">
        <v>26600</v>
      </c>
      <c r="F453" s="9"/>
      <c r="G453" s="8"/>
      <c r="I453" s="10"/>
    </row>
    <row r="454" spans="1:9" x14ac:dyDescent="0.2">
      <c r="A454" s="7" t="s">
        <v>910</v>
      </c>
      <c r="B454" s="7" t="s">
        <v>911</v>
      </c>
      <c r="D454" s="8">
        <v>164000</v>
      </c>
      <c r="F454" s="9"/>
      <c r="G454" s="8"/>
      <c r="I454" s="10"/>
    </row>
    <row r="455" spans="1:9" x14ac:dyDescent="0.2">
      <c r="A455" s="7" t="s">
        <v>912</v>
      </c>
      <c r="B455" s="7" t="s">
        <v>913</v>
      </c>
      <c r="D455" s="8">
        <v>128272.5</v>
      </c>
      <c r="F455" s="9"/>
      <c r="G455" s="8"/>
      <c r="I455" s="10"/>
    </row>
    <row r="456" spans="1:9" x14ac:dyDescent="0.2">
      <c r="A456" s="7" t="s">
        <v>914</v>
      </c>
      <c r="B456" s="7" t="s">
        <v>915</v>
      </c>
      <c r="D456" s="8">
        <v>902250</v>
      </c>
      <c r="F456" s="9"/>
      <c r="G456" s="8"/>
      <c r="I456" s="10"/>
    </row>
    <row r="457" spans="1:9" x14ac:dyDescent="0.2">
      <c r="A457" s="7" t="s">
        <v>916</v>
      </c>
      <c r="B457" s="7" t="s">
        <v>917</v>
      </c>
      <c r="D457" s="8">
        <v>45600</v>
      </c>
      <c r="F457" s="9"/>
      <c r="G457" s="8"/>
      <c r="I457" s="10"/>
    </row>
    <row r="458" spans="1:9" x14ac:dyDescent="0.2">
      <c r="A458" s="7" t="s">
        <v>918</v>
      </c>
      <c r="B458" s="7" t="s">
        <v>919</v>
      </c>
      <c r="D458" s="8">
        <v>68167.81</v>
      </c>
      <c r="F458" s="9"/>
      <c r="G458" s="8"/>
      <c r="I458" s="10"/>
    </row>
    <row r="459" spans="1:9" x14ac:dyDescent="0.2">
      <c r="A459" s="7" t="s">
        <v>920</v>
      </c>
      <c r="B459" s="7" t="s">
        <v>921</v>
      </c>
      <c r="D459" s="8">
        <v>277833.34000000003</v>
      </c>
      <c r="F459" s="9"/>
      <c r="G459" s="8"/>
      <c r="I459" s="10"/>
    </row>
    <row r="460" spans="1:9" x14ac:dyDescent="0.2">
      <c r="A460" s="7" t="s">
        <v>922</v>
      </c>
      <c r="B460" s="7" t="s">
        <v>923</v>
      </c>
      <c r="D460" s="8">
        <v>107183.32</v>
      </c>
      <c r="F460" s="9"/>
      <c r="G460" s="8"/>
      <c r="I460" s="10"/>
    </row>
    <row r="461" spans="1:9" x14ac:dyDescent="0.2">
      <c r="A461" s="7" t="s">
        <v>924</v>
      </c>
      <c r="B461" s="7" t="s">
        <v>925</v>
      </c>
      <c r="D461" s="8">
        <v>220483.32</v>
      </c>
      <c r="F461" s="9"/>
      <c r="G461" s="8"/>
      <c r="I461" s="10"/>
    </row>
    <row r="462" spans="1:9" x14ac:dyDescent="0.2">
      <c r="A462" s="7" t="s">
        <v>926</v>
      </c>
      <c r="B462" s="7" t="s">
        <v>927</v>
      </c>
      <c r="D462" s="8">
        <v>169732.5</v>
      </c>
      <c r="F462" s="9"/>
      <c r="G462" s="8"/>
      <c r="I462" s="10"/>
    </row>
    <row r="463" spans="1:9" x14ac:dyDescent="0.2">
      <c r="A463" s="7" t="s">
        <v>928</v>
      </c>
      <c r="B463" s="7" t="s">
        <v>929</v>
      </c>
      <c r="D463" s="8">
        <v>118583.34</v>
      </c>
      <c r="F463" s="9"/>
      <c r="G463" s="8"/>
      <c r="I463" s="10"/>
    </row>
    <row r="464" spans="1:9" x14ac:dyDescent="0.2">
      <c r="A464" s="7" t="s">
        <v>930</v>
      </c>
      <c r="B464" s="7" t="s">
        <v>931</v>
      </c>
      <c r="D464" s="8">
        <v>126833.34</v>
      </c>
      <c r="F464" s="9"/>
      <c r="G464" s="8"/>
      <c r="I464" s="10"/>
    </row>
    <row r="465" spans="1:9" x14ac:dyDescent="0.2">
      <c r="A465" s="7" t="s">
        <v>932</v>
      </c>
      <c r="B465" s="7" t="s">
        <v>933</v>
      </c>
      <c r="D465" s="8">
        <v>120200</v>
      </c>
      <c r="F465" s="9"/>
      <c r="G465" s="8"/>
      <c r="I465" s="10"/>
    </row>
    <row r="466" spans="1:9" x14ac:dyDescent="0.2">
      <c r="A466" s="7" t="s">
        <v>934</v>
      </c>
      <c r="B466" s="7" t="s">
        <v>935</v>
      </c>
      <c r="D466" s="8">
        <v>182858.32</v>
      </c>
      <c r="F466" s="9"/>
      <c r="G466" s="8"/>
      <c r="I466" s="10"/>
    </row>
    <row r="467" spans="1:9" x14ac:dyDescent="0.2">
      <c r="A467" s="7" t="s">
        <v>936</v>
      </c>
      <c r="B467" s="7" t="s">
        <v>937</v>
      </c>
      <c r="D467" s="8">
        <v>94100</v>
      </c>
      <c r="F467" s="9"/>
      <c r="G467" s="8"/>
      <c r="I467" s="10"/>
    </row>
    <row r="468" spans="1:9" x14ac:dyDescent="0.2">
      <c r="A468" s="7" t="s">
        <v>938</v>
      </c>
      <c r="B468" s="7" t="s">
        <v>939</v>
      </c>
      <c r="D468" s="8">
        <v>129833.32</v>
      </c>
      <c r="F468" s="9"/>
      <c r="G468" s="8"/>
      <c r="I468" s="10"/>
    </row>
    <row r="469" spans="1:9" x14ac:dyDescent="0.2">
      <c r="A469" s="7" t="s">
        <v>940</v>
      </c>
      <c r="B469" s="7" t="s">
        <v>941</v>
      </c>
      <c r="D469" s="8">
        <v>195667.5</v>
      </c>
      <c r="F469" s="9"/>
      <c r="G469" s="8"/>
      <c r="I469" s="10"/>
    </row>
    <row r="470" spans="1:9" x14ac:dyDescent="0.2">
      <c r="A470" s="7" t="s">
        <v>942</v>
      </c>
      <c r="B470" s="7" t="s">
        <v>943</v>
      </c>
      <c r="D470" s="8">
        <v>120880.01</v>
      </c>
      <c r="F470" s="9"/>
      <c r="G470" s="8"/>
      <c r="I470" s="10"/>
    </row>
    <row r="471" spans="1:9" x14ac:dyDescent="0.2">
      <c r="A471" s="7" t="s">
        <v>944</v>
      </c>
      <c r="B471" s="7" t="s">
        <v>945</v>
      </c>
      <c r="D471" s="8">
        <v>7200.83</v>
      </c>
      <c r="F471" s="9"/>
      <c r="G471" s="8"/>
      <c r="I471" s="10"/>
    </row>
    <row r="472" spans="1:9" x14ac:dyDescent="0.2">
      <c r="A472" s="7" t="s">
        <v>946</v>
      </c>
      <c r="B472" s="7" t="s">
        <v>947</v>
      </c>
      <c r="D472" s="11">
        <v>46499.44</v>
      </c>
      <c r="F472" s="12"/>
      <c r="G472" s="11"/>
      <c r="I472" s="10"/>
    </row>
    <row r="473" spans="1:9" x14ac:dyDescent="0.2">
      <c r="A473" s="7" t="s">
        <v>948</v>
      </c>
      <c r="B473" s="7" t="s">
        <v>949</v>
      </c>
      <c r="D473" s="8">
        <v>42719.040000000001</v>
      </c>
      <c r="F473" s="9"/>
      <c r="G473" s="8"/>
      <c r="I473" s="10"/>
    </row>
    <row r="474" spans="1:9" x14ac:dyDescent="0.2">
      <c r="A474" s="7" t="s">
        <v>950</v>
      </c>
      <c r="B474" s="7" t="s">
        <v>951</v>
      </c>
      <c r="D474" s="8">
        <v>67581.919999999998</v>
      </c>
      <c r="F474" s="9"/>
      <c r="G474" s="8"/>
      <c r="I474" s="10"/>
    </row>
    <row r="475" spans="1:9" x14ac:dyDescent="0.2">
      <c r="A475" s="7" t="s">
        <v>952</v>
      </c>
      <c r="B475" s="7" t="s">
        <v>953</v>
      </c>
      <c r="D475" s="8">
        <v>23641</v>
      </c>
      <c r="F475" s="9"/>
      <c r="G475" s="8"/>
      <c r="I475" s="10"/>
    </row>
    <row r="476" spans="1:9" x14ac:dyDescent="0.2">
      <c r="A476" s="7" t="s">
        <v>954</v>
      </c>
      <c r="B476" s="7" t="s">
        <v>955</v>
      </c>
      <c r="D476" s="8"/>
      <c r="E476" s="8">
        <v>14758</v>
      </c>
      <c r="F476" s="9"/>
      <c r="G476" s="8"/>
      <c r="H476" s="8"/>
      <c r="I476" s="10"/>
    </row>
    <row r="477" spans="1:9" x14ac:dyDescent="0.2">
      <c r="A477" s="7" t="s">
        <v>956</v>
      </c>
      <c r="B477" s="7" t="s">
        <v>957</v>
      </c>
      <c r="D477" s="8"/>
      <c r="E477" s="8">
        <v>31712</v>
      </c>
      <c r="F477" s="9"/>
      <c r="G477" s="8"/>
      <c r="H477" s="8"/>
      <c r="I477" s="10"/>
    </row>
    <row r="478" spans="1:9" x14ac:dyDescent="0.2">
      <c r="A478" s="7" t="s">
        <v>958</v>
      </c>
      <c r="B478" s="7" t="s">
        <v>959</v>
      </c>
      <c r="E478" s="16">
        <v>392</v>
      </c>
      <c r="F478" s="7"/>
      <c r="H478" s="16"/>
      <c r="I478" s="10"/>
    </row>
    <row r="479" spans="1:9" x14ac:dyDescent="0.2">
      <c r="A479" s="7" t="s">
        <v>960</v>
      </c>
      <c r="B479" s="7" t="s">
        <v>961</v>
      </c>
      <c r="E479" s="9">
        <v>169062</v>
      </c>
      <c r="F479" s="7"/>
      <c r="H479" s="9"/>
      <c r="I479" s="10"/>
    </row>
    <row r="480" spans="1:9" x14ac:dyDescent="0.2">
      <c r="A480" s="7" t="s">
        <v>962</v>
      </c>
      <c r="B480" s="7" t="s">
        <v>963</v>
      </c>
      <c r="E480" s="9">
        <v>19943.96</v>
      </c>
      <c r="F480" s="7"/>
      <c r="H480" s="9"/>
      <c r="I480" s="10"/>
    </row>
    <row r="481" spans="1:9" x14ac:dyDescent="0.2">
      <c r="A481" s="7" t="s">
        <v>964</v>
      </c>
      <c r="B481" s="7" t="s">
        <v>965</v>
      </c>
      <c r="E481" s="9">
        <v>18144.8</v>
      </c>
      <c r="F481" s="7"/>
      <c r="H481" s="9"/>
      <c r="I481" s="10"/>
    </row>
    <row r="482" spans="1:9" x14ac:dyDescent="0.2">
      <c r="A482" s="7" t="s">
        <v>966</v>
      </c>
      <c r="B482" s="7" t="s">
        <v>967</v>
      </c>
      <c r="E482" s="9">
        <v>12022.56</v>
      </c>
      <c r="F482" s="7"/>
      <c r="H482" s="9"/>
      <c r="I482" s="10"/>
    </row>
    <row r="483" spans="1:9" x14ac:dyDescent="0.2">
      <c r="A483" s="7" t="s">
        <v>968</v>
      </c>
      <c r="B483" s="7" t="s">
        <v>969</v>
      </c>
      <c r="E483" s="9">
        <v>51455.96</v>
      </c>
      <c r="F483" s="7"/>
      <c r="H483" s="9"/>
      <c r="I483" s="10"/>
    </row>
    <row r="484" spans="1:9" x14ac:dyDescent="0.2">
      <c r="A484" s="7" t="s">
        <v>970</v>
      </c>
      <c r="B484" s="7" t="s">
        <v>971</v>
      </c>
      <c r="E484" s="9">
        <v>19295.16</v>
      </c>
      <c r="F484" s="7"/>
      <c r="H484" s="9"/>
      <c r="I484" s="10"/>
    </row>
    <row r="485" spans="1:9" x14ac:dyDescent="0.2">
      <c r="A485" s="7" t="s">
        <v>972</v>
      </c>
      <c r="B485" s="7" t="s">
        <v>973</v>
      </c>
      <c r="E485" s="9">
        <v>15350.4</v>
      </c>
      <c r="F485" s="7"/>
      <c r="H485" s="9"/>
      <c r="I485" s="10"/>
    </row>
    <row r="486" spans="1:9" x14ac:dyDescent="0.2">
      <c r="A486" s="7" t="s">
        <v>974</v>
      </c>
      <c r="B486" s="7" t="s">
        <v>975</v>
      </c>
      <c r="E486" s="8">
        <v>12364.32</v>
      </c>
      <c r="F486" s="9"/>
      <c r="H486" s="8"/>
      <c r="I486" s="10"/>
    </row>
    <row r="487" spans="1:9" x14ac:dyDescent="0.2">
      <c r="A487" s="7" t="s">
        <v>976</v>
      </c>
      <c r="B487" s="7" t="s">
        <v>977</v>
      </c>
      <c r="D487" s="8">
        <v>2592.77</v>
      </c>
      <c r="F487" s="9"/>
      <c r="G487" s="8"/>
      <c r="I487" s="10"/>
    </row>
    <row r="488" spans="1:9" x14ac:dyDescent="0.2">
      <c r="A488" s="7" t="s">
        <v>978</v>
      </c>
      <c r="B488" s="7" t="s">
        <v>979</v>
      </c>
      <c r="D488" s="8"/>
      <c r="E488" s="8">
        <v>84900</v>
      </c>
      <c r="F488" s="9"/>
      <c r="G488" s="8"/>
      <c r="H488" s="8"/>
      <c r="I488" s="10"/>
    </row>
    <row r="489" spans="1:9" x14ac:dyDescent="0.2">
      <c r="A489" s="7" t="s">
        <v>980</v>
      </c>
      <c r="B489" s="7" t="s">
        <v>981</v>
      </c>
      <c r="D489" s="8"/>
      <c r="E489" s="8">
        <v>15458915.890000001</v>
      </c>
      <c r="F489" s="9"/>
      <c r="G489" s="8"/>
      <c r="H489" s="8"/>
      <c r="I489" s="10"/>
    </row>
    <row r="490" spans="1:9" x14ac:dyDescent="0.2">
      <c r="A490" s="7" t="s">
        <v>982</v>
      </c>
      <c r="B490" s="7" t="s">
        <v>983</v>
      </c>
      <c r="D490" s="8"/>
      <c r="E490" s="8">
        <v>35605.43</v>
      </c>
      <c r="F490" s="9"/>
      <c r="G490" s="8"/>
      <c r="H490" s="8"/>
      <c r="I490" s="10"/>
    </row>
    <row r="491" spans="1:9" x14ac:dyDescent="0.2">
      <c r="A491" s="7" t="s">
        <v>984</v>
      </c>
      <c r="B491" s="7" t="s">
        <v>985</v>
      </c>
      <c r="D491" s="8">
        <v>85.26</v>
      </c>
      <c r="F491" s="9"/>
      <c r="G491" s="8"/>
      <c r="I491" s="10"/>
    </row>
    <row r="492" spans="1:9" x14ac:dyDescent="0.2">
      <c r="A492" s="7" t="s">
        <v>986</v>
      </c>
      <c r="B492" s="7" t="s">
        <v>987</v>
      </c>
      <c r="D492" s="8">
        <v>26260.55</v>
      </c>
      <c r="F492" s="9"/>
      <c r="G492" s="8"/>
      <c r="I492" s="10"/>
    </row>
    <row r="493" spans="1:9" x14ac:dyDescent="0.2">
      <c r="A493" s="7" t="s">
        <v>988</v>
      </c>
      <c r="B493" s="7" t="s">
        <v>989</v>
      </c>
      <c r="D493" s="8"/>
      <c r="E493" s="8">
        <v>203222.16</v>
      </c>
      <c r="F493" s="9"/>
      <c r="G493" s="8"/>
      <c r="H493" s="8"/>
      <c r="I493" s="10"/>
    </row>
    <row r="494" spans="1:9" x14ac:dyDescent="0.2">
      <c r="A494" s="7" t="s">
        <v>990</v>
      </c>
      <c r="B494" s="7" t="s">
        <v>991</v>
      </c>
      <c r="D494" s="8"/>
      <c r="E494" s="8">
        <v>509687.72</v>
      </c>
      <c r="F494" s="9"/>
      <c r="G494" s="8"/>
      <c r="H494" s="8"/>
      <c r="I494" s="10"/>
    </row>
    <row r="495" spans="1:9" x14ac:dyDescent="0.2">
      <c r="A495" s="7" t="s">
        <v>992</v>
      </c>
      <c r="B495" s="7" t="s">
        <v>993</v>
      </c>
      <c r="D495" s="8"/>
      <c r="E495" s="8">
        <v>18800</v>
      </c>
      <c r="F495" s="9"/>
      <c r="G495" s="8"/>
      <c r="H495" s="8"/>
      <c r="I495" s="10"/>
    </row>
    <row r="496" spans="1:9" x14ac:dyDescent="0.2">
      <c r="A496" s="7" t="s">
        <v>994</v>
      </c>
      <c r="B496" s="7" t="s">
        <v>995</v>
      </c>
      <c r="D496" s="8"/>
      <c r="E496" s="8">
        <v>3096403.66</v>
      </c>
      <c r="F496" s="9"/>
      <c r="G496" s="8"/>
      <c r="H496" s="8"/>
      <c r="I496" s="10"/>
    </row>
    <row r="497" spans="1:9" x14ac:dyDescent="0.2">
      <c r="A497" s="7" t="s">
        <v>996</v>
      </c>
      <c r="B497" s="7" t="s">
        <v>997</v>
      </c>
      <c r="D497" s="8"/>
      <c r="E497" s="8">
        <v>11692.25</v>
      </c>
      <c r="F497" s="9"/>
      <c r="G497" s="8"/>
      <c r="H497" s="8"/>
      <c r="I497" s="10"/>
    </row>
    <row r="498" spans="1:9" x14ac:dyDescent="0.2">
      <c r="A498" s="7" t="s">
        <v>998</v>
      </c>
      <c r="B498" s="7" t="s">
        <v>999</v>
      </c>
      <c r="D498" s="8"/>
      <c r="E498" s="8">
        <v>38736.879999999997</v>
      </c>
      <c r="F498" s="9"/>
      <c r="G498" s="8"/>
      <c r="H498" s="8"/>
      <c r="I498" s="10"/>
    </row>
    <row r="499" spans="1:9" x14ac:dyDescent="0.2">
      <c r="A499" s="7" t="s">
        <v>1000</v>
      </c>
      <c r="B499" s="7" t="s">
        <v>1001</v>
      </c>
      <c r="D499" s="17"/>
      <c r="E499" s="9">
        <v>100661.71</v>
      </c>
      <c r="F499" s="18"/>
      <c r="G499" s="17"/>
      <c r="H499" s="9"/>
      <c r="I499" s="10"/>
    </row>
    <row r="500" spans="1:9" x14ac:dyDescent="0.2">
      <c r="A500" s="7" t="s">
        <v>1002</v>
      </c>
      <c r="B500" s="7" t="s">
        <v>1003</v>
      </c>
      <c r="D500" s="17"/>
      <c r="E500" s="9">
        <v>753474.08</v>
      </c>
      <c r="F500" s="18"/>
      <c r="G500" s="17"/>
      <c r="H500" s="9"/>
      <c r="I500" s="10"/>
    </row>
    <row r="501" spans="1:9" x14ac:dyDescent="0.2">
      <c r="A501" s="7" t="s">
        <v>1004</v>
      </c>
      <c r="B501" s="7" t="s">
        <v>1005</v>
      </c>
      <c r="D501" s="8"/>
      <c r="E501" s="8">
        <v>340254.38</v>
      </c>
      <c r="F501" s="9"/>
      <c r="G501" s="8"/>
      <c r="H501" s="8"/>
      <c r="I501" s="10"/>
    </row>
    <row r="502" spans="1:9" x14ac:dyDescent="0.2">
      <c r="A502" s="7" t="s">
        <v>1006</v>
      </c>
      <c r="B502" s="7" t="s">
        <v>1007</v>
      </c>
      <c r="D502" s="8"/>
      <c r="E502" s="8">
        <v>101600</v>
      </c>
      <c r="F502" s="9"/>
      <c r="G502" s="8"/>
      <c r="H502" s="8"/>
      <c r="I502" s="10"/>
    </row>
    <row r="503" spans="1:9" x14ac:dyDescent="0.2">
      <c r="A503" s="7" t="s">
        <v>1008</v>
      </c>
      <c r="B503" s="7" t="s">
        <v>1009</v>
      </c>
      <c r="D503" s="8"/>
      <c r="E503" s="8">
        <v>23457719.969999999</v>
      </c>
      <c r="F503" s="9"/>
      <c r="G503" s="8"/>
      <c r="H503" s="8"/>
      <c r="I503" s="10"/>
    </row>
    <row r="504" spans="1:9" x14ac:dyDescent="0.2">
      <c r="A504" s="7" t="s">
        <v>1010</v>
      </c>
      <c r="B504" s="7" t="s">
        <v>1011</v>
      </c>
      <c r="D504" s="8"/>
      <c r="E504" s="8">
        <v>178779.58</v>
      </c>
      <c r="F504" s="9"/>
      <c r="G504" s="8"/>
      <c r="H504" s="8"/>
      <c r="I504" s="10"/>
    </row>
    <row r="505" spans="1:9" x14ac:dyDescent="0.2">
      <c r="A505" s="7" t="s">
        <v>1012</v>
      </c>
      <c r="B505" s="7" t="s">
        <v>1013</v>
      </c>
      <c r="D505" s="8"/>
      <c r="E505" s="8">
        <v>8419767.1300000008</v>
      </c>
      <c r="F505" s="9"/>
      <c r="G505" s="8"/>
      <c r="H505" s="8"/>
      <c r="I505" s="10"/>
    </row>
    <row r="506" spans="1:9" x14ac:dyDescent="0.2">
      <c r="A506" s="7" t="s">
        <v>1014</v>
      </c>
      <c r="B506" s="7" t="s">
        <v>1015</v>
      </c>
      <c r="D506" s="8"/>
      <c r="E506" s="8">
        <v>39000</v>
      </c>
      <c r="F506" s="9"/>
      <c r="G506" s="8"/>
      <c r="H506" s="8"/>
      <c r="I506" s="10"/>
    </row>
    <row r="507" spans="1:9" x14ac:dyDescent="0.2">
      <c r="A507" s="7" t="s">
        <v>1016</v>
      </c>
      <c r="B507" s="7" t="s">
        <v>1017</v>
      </c>
      <c r="D507" s="8"/>
      <c r="E507" s="8">
        <v>121946.02</v>
      </c>
      <c r="F507" s="9"/>
      <c r="G507" s="8"/>
      <c r="H507" s="8"/>
      <c r="I507" s="10"/>
    </row>
    <row r="508" spans="1:9" x14ac:dyDescent="0.2">
      <c r="A508" s="7" t="s">
        <v>1018</v>
      </c>
      <c r="B508" s="7" t="s">
        <v>1019</v>
      </c>
      <c r="D508" s="17"/>
      <c r="E508" s="9">
        <v>215121.57</v>
      </c>
      <c r="F508" s="18"/>
      <c r="G508" s="17"/>
      <c r="H508" s="9"/>
      <c r="I508" s="10"/>
    </row>
    <row r="509" spans="1:9" x14ac:dyDescent="0.2">
      <c r="A509" s="7" t="s">
        <v>1020</v>
      </c>
      <c r="B509" s="7" t="s">
        <v>1021</v>
      </c>
      <c r="D509" s="8"/>
      <c r="E509" s="8">
        <v>724483.23</v>
      </c>
      <c r="F509" s="9"/>
      <c r="G509" s="8"/>
      <c r="H509" s="8"/>
      <c r="I509" s="10"/>
    </row>
    <row r="510" spans="1:9" x14ac:dyDescent="0.2">
      <c r="A510" s="7" t="s">
        <v>1022</v>
      </c>
      <c r="B510" s="7" t="s">
        <v>1023</v>
      </c>
      <c r="D510" s="8"/>
      <c r="E510" s="8">
        <v>132281.28</v>
      </c>
      <c r="F510" s="9"/>
      <c r="G510" s="8"/>
      <c r="H510" s="8"/>
      <c r="I510" s="10"/>
    </row>
    <row r="511" spans="1:9" x14ac:dyDescent="0.2">
      <c r="A511" s="7" t="s">
        <v>1024</v>
      </c>
      <c r="B511" s="7" t="s">
        <v>1025</v>
      </c>
      <c r="D511" s="8"/>
      <c r="E511" s="8">
        <v>54550.27</v>
      </c>
      <c r="F511" s="9"/>
      <c r="G511" s="8"/>
      <c r="H511" s="8"/>
      <c r="I511" s="10"/>
    </row>
    <row r="512" spans="1:9" x14ac:dyDescent="0.2">
      <c r="A512" s="7" t="s">
        <v>1026</v>
      </c>
      <c r="B512" s="7" t="s">
        <v>1027</v>
      </c>
      <c r="D512" s="8"/>
      <c r="E512" s="8">
        <v>173084.61</v>
      </c>
      <c r="F512" s="9"/>
      <c r="G512" s="8"/>
      <c r="H512" s="8"/>
      <c r="I512" s="10"/>
    </row>
    <row r="513" spans="1:9" x14ac:dyDescent="0.2">
      <c r="A513" s="7" t="s">
        <v>1028</v>
      </c>
      <c r="B513" s="7" t="s">
        <v>1029</v>
      </c>
      <c r="D513" s="8"/>
      <c r="E513" s="8">
        <v>4475</v>
      </c>
      <c r="F513" s="9"/>
      <c r="G513" s="8"/>
      <c r="H513" s="8"/>
      <c r="I513" s="10"/>
    </row>
    <row r="514" spans="1:9" x14ac:dyDescent="0.2">
      <c r="A514" s="7" t="s">
        <v>1030</v>
      </c>
      <c r="B514" s="7" t="s">
        <v>1031</v>
      </c>
      <c r="D514" s="8"/>
      <c r="E514" s="8">
        <v>3400</v>
      </c>
      <c r="F514" s="9"/>
      <c r="G514" s="8"/>
      <c r="H514" s="8"/>
      <c r="I514" s="10"/>
    </row>
    <row r="515" spans="1:9" x14ac:dyDescent="0.2">
      <c r="A515" s="7" t="s">
        <v>1032</v>
      </c>
      <c r="B515" s="7" t="s">
        <v>1033</v>
      </c>
      <c r="D515" s="8"/>
      <c r="E515" s="8">
        <v>1860</v>
      </c>
      <c r="F515" s="9"/>
      <c r="G515" s="8"/>
      <c r="H515" s="8"/>
      <c r="I515" s="10"/>
    </row>
    <row r="516" spans="1:9" x14ac:dyDescent="0.2">
      <c r="A516" s="7" t="s">
        <v>1034</v>
      </c>
      <c r="B516" s="7" t="s">
        <v>1035</v>
      </c>
      <c r="D516" s="8"/>
      <c r="E516" s="8">
        <v>670</v>
      </c>
      <c r="F516" s="9"/>
      <c r="G516" s="8"/>
      <c r="H516" s="8"/>
      <c r="I516" s="10"/>
    </row>
    <row r="517" spans="1:9" x14ac:dyDescent="0.2">
      <c r="A517" s="7" t="s">
        <v>1036</v>
      </c>
      <c r="B517" s="7" t="s">
        <v>1037</v>
      </c>
      <c r="D517" s="8"/>
      <c r="E517" s="8">
        <v>69700.66</v>
      </c>
      <c r="F517" s="9"/>
      <c r="G517" s="8"/>
      <c r="H517" s="8"/>
      <c r="I517" s="10"/>
    </row>
    <row r="518" spans="1:9" x14ac:dyDescent="0.2">
      <c r="A518" s="7" t="s">
        <v>1038</v>
      </c>
      <c r="B518" s="7" t="s">
        <v>1039</v>
      </c>
      <c r="D518" s="8"/>
      <c r="E518" s="8">
        <v>26282.74</v>
      </c>
      <c r="F518" s="9"/>
      <c r="G518" s="8"/>
      <c r="H518" s="8"/>
      <c r="I518" s="10"/>
    </row>
    <row r="519" spans="1:9" x14ac:dyDescent="0.2">
      <c r="A519" s="7" t="s">
        <v>1040</v>
      </c>
      <c r="B519" s="7" t="s">
        <v>1041</v>
      </c>
      <c r="D519" s="8"/>
      <c r="E519" s="8">
        <v>20016.05</v>
      </c>
      <c r="F519" s="9"/>
      <c r="G519" s="8"/>
      <c r="H519" s="8"/>
      <c r="I519" s="10"/>
    </row>
    <row r="520" spans="1:9" x14ac:dyDescent="0.2">
      <c r="A520" s="7" t="s">
        <v>1042</v>
      </c>
      <c r="B520" s="7" t="s">
        <v>1043</v>
      </c>
      <c r="D520" s="8"/>
      <c r="E520" s="8">
        <v>2926075.01</v>
      </c>
      <c r="F520" s="9"/>
      <c r="G520" s="8"/>
      <c r="H520" s="8"/>
      <c r="I520" s="10"/>
    </row>
    <row r="521" spans="1:9" x14ac:dyDescent="0.2">
      <c r="A521" s="7" t="s">
        <v>1044</v>
      </c>
      <c r="B521" s="7" t="s">
        <v>1045</v>
      </c>
      <c r="D521" s="8"/>
      <c r="E521" s="8">
        <v>706.47</v>
      </c>
      <c r="F521" s="9"/>
      <c r="G521" s="8"/>
      <c r="H521" s="8"/>
      <c r="I521" s="10"/>
    </row>
    <row r="522" spans="1:9" x14ac:dyDescent="0.2">
      <c r="A522" s="7" t="s">
        <v>1046</v>
      </c>
      <c r="B522" s="7" t="s">
        <v>1047</v>
      </c>
      <c r="D522" s="8"/>
      <c r="E522" s="8">
        <v>32707.51</v>
      </c>
      <c r="F522" s="9"/>
      <c r="G522" s="8"/>
      <c r="H522" s="8"/>
      <c r="I522" s="10"/>
    </row>
    <row r="523" spans="1:9" x14ac:dyDescent="0.2">
      <c r="A523" s="7" t="s">
        <v>1048</v>
      </c>
      <c r="B523" s="7" t="s">
        <v>1049</v>
      </c>
      <c r="D523" s="8"/>
      <c r="E523" s="8">
        <v>3157978.25</v>
      </c>
      <c r="F523" s="9"/>
      <c r="G523" s="8"/>
      <c r="H523" s="8"/>
      <c r="I523" s="10"/>
    </row>
    <row r="524" spans="1:9" x14ac:dyDescent="0.2">
      <c r="A524" s="7" t="s">
        <v>1050</v>
      </c>
      <c r="B524" s="7" t="s">
        <v>1051</v>
      </c>
      <c r="D524" s="8"/>
      <c r="E524" s="8">
        <v>2437682.5</v>
      </c>
      <c r="F524" s="9"/>
      <c r="G524" s="8"/>
      <c r="H524" s="8"/>
      <c r="I524" s="10"/>
    </row>
    <row r="525" spans="1:9" x14ac:dyDescent="0.2">
      <c r="A525" s="7" t="s">
        <v>1052</v>
      </c>
      <c r="B525" s="7" t="s">
        <v>1053</v>
      </c>
      <c r="D525" s="8"/>
      <c r="E525" s="8">
        <v>1007220</v>
      </c>
      <c r="F525" s="9"/>
      <c r="G525" s="8"/>
      <c r="H525" s="8"/>
      <c r="I525" s="10"/>
    </row>
    <row r="526" spans="1:9" x14ac:dyDescent="0.2">
      <c r="A526" s="7" t="s">
        <v>1054</v>
      </c>
      <c r="B526" s="7" t="s">
        <v>1055</v>
      </c>
      <c r="D526" s="8"/>
      <c r="E526" s="8">
        <v>175382.5</v>
      </c>
      <c r="F526" s="9"/>
      <c r="G526" s="8"/>
      <c r="H526" s="8"/>
      <c r="I526" s="10"/>
    </row>
    <row r="527" spans="1:9" x14ac:dyDescent="0.2">
      <c r="A527" s="7" t="s">
        <v>1056</v>
      </c>
      <c r="B527" s="7" t="s">
        <v>1057</v>
      </c>
      <c r="D527" s="8">
        <v>71508686.129999995</v>
      </c>
      <c r="F527" s="9"/>
      <c r="G527" s="8"/>
      <c r="I527" s="10"/>
    </row>
    <row r="528" spans="1:9" x14ac:dyDescent="0.2">
      <c r="A528" s="7" t="s">
        <v>1058</v>
      </c>
      <c r="B528" s="7" t="s">
        <v>1059</v>
      </c>
      <c r="D528" s="8"/>
      <c r="E528" s="15">
        <v>57703231.189999998</v>
      </c>
      <c r="F528" s="9"/>
      <c r="G528" s="8"/>
      <c r="H528" s="8"/>
      <c r="I528" s="10"/>
    </row>
    <row r="529" spans="1:9" x14ac:dyDescent="0.2">
      <c r="A529" s="7" t="s">
        <v>1060</v>
      </c>
      <c r="B529" s="7" t="s">
        <v>1061</v>
      </c>
      <c r="D529" s="8"/>
      <c r="E529" s="8">
        <v>2450263.73</v>
      </c>
      <c r="F529" s="9"/>
      <c r="G529" s="8"/>
      <c r="H529" s="8"/>
      <c r="I529" s="10"/>
    </row>
    <row r="530" spans="1:9" x14ac:dyDescent="0.2">
      <c r="A530" s="7" t="s">
        <v>1062</v>
      </c>
      <c r="B530" s="7" t="s">
        <v>1063</v>
      </c>
      <c r="D530" s="8">
        <v>2450263.73</v>
      </c>
      <c r="F530" s="9"/>
      <c r="G530" s="8"/>
      <c r="I530" s="10"/>
    </row>
    <row r="531" spans="1:9" x14ac:dyDescent="0.2">
      <c r="A531" s="7" t="s">
        <v>1064</v>
      </c>
      <c r="B531" s="7" t="s">
        <v>1065</v>
      </c>
      <c r="D531" s="8"/>
      <c r="E531" s="8">
        <v>224271.23</v>
      </c>
      <c r="F531" s="9"/>
      <c r="G531" s="8"/>
      <c r="H531" s="8"/>
      <c r="I531" s="10"/>
    </row>
    <row r="532" spans="1:9" x14ac:dyDescent="0.2">
      <c r="A532" s="7" t="s">
        <v>1066</v>
      </c>
      <c r="B532" s="7" t="s">
        <v>1067</v>
      </c>
      <c r="D532" s="8"/>
      <c r="E532" s="8">
        <v>302334.28000000003</v>
      </c>
      <c r="F532" s="9"/>
      <c r="G532" s="8"/>
      <c r="H532" s="8"/>
      <c r="I532" s="10"/>
    </row>
    <row r="533" spans="1:9" x14ac:dyDescent="0.2">
      <c r="A533" s="7" t="s">
        <v>1068</v>
      </c>
      <c r="B533" s="7" t="s">
        <v>1069</v>
      </c>
      <c r="D533" s="8"/>
      <c r="E533" s="8">
        <v>408192.06</v>
      </c>
      <c r="F533" s="9"/>
      <c r="G533" s="8"/>
      <c r="H533" s="8"/>
      <c r="I533" s="10"/>
    </row>
    <row r="534" spans="1:9" x14ac:dyDescent="0.2">
      <c r="A534" s="7" t="s">
        <v>1070</v>
      </c>
      <c r="B534" s="7" t="s">
        <v>1071</v>
      </c>
      <c r="D534" s="8"/>
      <c r="E534" s="8">
        <v>985538.42</v>
      </c>
      <c r="F534" s="9"/>
      <c r="G534" s="8"/>
      <c r="H534" s="8"/>
      <c r="I534" s="10"/>
    </row>
    <row r="535" spans="1:9" x14ac:dyDescent="0.2">
      <c r="A535" s="7" t="s">
        <v>1072</v>
      </c>
      <c r="B535" s="7" t="s">
        <v>1073</v>
      </c>
      <c r="D535" s="8"/>
      <c r="E535" s="8">
        <v>5418600.0099999998</v>
      </c>
      <c r="F535" s="9"/>
      <c r="G535" s="8"/>
      <c r="H535" s="8"/>
      <c r="I535" s="10"/>
    </row>
    <row r="536" spans="1:9" x14ac:dyDescent="0.2">
      <c r="A536" s="7" t="s">
        <v>1074</v>
      </c>
      <c r="B536" s="7" t="s">
        <v>1075</v>
      </c>
      <c r="D536" s="8"/>
      <c r="E536" s="8">
        <v>1060525</v>
      </c>
      <c r="F536" s="9"/>
      <c r="G536" s="8"/>
      <c r="H536" s="8"/>
      <c r="I536" s="10"/>
    </row>
    <row r="537" spans="1:9" x14ac:dyDescent="0.2">
      <c r="A537" s="7" t="s">
        <v>1076</v>
      </c>
      <c r="B537" s="7" t="s">
        <v>1077</v>
      </c>
      <c r="D537" s="8">
        <v>273265.53999999998</v>
      </c>
      <c r="F537" s="9"/>
      <c r="G537" s="8"/>
      <c r="I537" s="10"/>
    </row>
    <row r="538" spans="1:9" x14ac:dyDescent="0.2">
      <c r="A538" s="7" t="s">
        <v>1078</v>
      </c>
      <c r="B538" s="7" t="s">
        <v>1079</v>
      </c>
      <c r="D538" s="8">
        <v>2379.4699999999998</v>
      </c>
      <c r="F538" s="9"/>
      <c r="G538" s="8"/>
      <c r="I538" s="10"/>
    </row>
    <row r="539" spans="1:9" x14ac:dyDescent="0.2">
      <c r="A539" s="7" t="s">
        <v>1080</v>
      </c>
      <c r="B539" s="7" t="s">
        <v>1081</v>
      </c>
      <c r="D539" s="8">
        <v>70265.320000000007</v>
      </c>
      <c r="F539" s="9"/>
      <c r="G539" s="8"/>
      <c r="I539" s="10"/>
    </row>
    <row r="540" spans="1:9" x14ac:dyDescent="0.2">
      <c r="A540" s="7" t="s">
        <v>1082</v>
      </c>
      <c r="B540" s="7" t="s">
        <v>1083</v>
      </c>
      <c r="D540" s="8">
        <v>214197.17</v>
      </c>
      <c r="F540" s="9"/>
      <c r="G540" s="8"/>
      <c r="I540" s="10"/>
    </row>
    <row r="541" spans="1:9" x14ac:dyDescent="0.2">
      <c r="A541" s="7" t="s">
        <v>1084</v>
      </c>
      <c r="B541" s="7" t="s">
        <v>1085</v>
      </c>
      <c r="D541" s="8">
        <v>4030.25</v>
      </c>
      <c r="F541" s="9"/>
      <c r="G541" s="8"/>
      <c r="I541" s="10"/>
    </row>
    <row r="542" spans="1:9" x14ac:dyDescent="0.2">
      <c r="A542" s="7" t="s">
        <v>1086</v>
      </c>
      <c r="B542" s="7" t="s">
        <v>1087</v>
      </c>
      <c r="D542" s="8">
        <v>26.7</v>
      </c>
      <c r="F542" s="9"/>
      <c r="G542" s="8"/>
      <c r="I542" s="10"/>
    </row>
    <row r="543" spans="1:9" x14ac:dyDescent="0.2">
      <c r="A543" s="7" t="s">
        <v>1088</v>
      </c>
      <c r="B543" s="7" t="s">
        <v>1089</v>
      </c>
      <c r="D543" s="8">
        <v>447.33</v>
      </c>
      <c r="F543" s="9"/>
      <c r="G543" s="8"/>
      <c r="I543" s="10"/>
    </row>
    <row r="544" spans="1:9" x14ac:dyDescent="0.2">
      <c r="A544" s="7" t="s">
        <v>1090</v>
      </c>
      <c r="B544" s="7" t="s">
        <v>1091</v>
      </c>
      <c r="D544" s="8">
        <v>1750.77</v>
      </c>
      <c r="F544" s="9"/>
      <c r="G544" s="8"/>
      <c r="I544" s="10"/>
    </row>
    <row r="545" spans="1:9" x14ac:dyDescent="0.2">
      <c r="A545" s="7" t="s">
        <v>1092</v>
      </c>
      <c r="B545" s="7" t="s">
        <v>1093</v>
      </c>
      <c r="D545" s="8">
        <v>36939.01</v>
      </c>
      <c r="F545" s="9"/>
      <c r="G545" s="8"/>
      <c r="I545" s="10"/>
    </row>
    <row r="546" spans="1:9" x14ac:dyDescent="0.2">
      <c r="A546" s="7" t="s">
        <v>1094</v>
      </c>
      <c r="B546" s="7" t="s">
        <v>1095</v>
      </c>
      <c r="D546" s="8">
        <v>392.2</v>
      </c>
      <c r="F546" s="9"/>
      <c r="G546" s="8"/>
      <c r="I546" s="10"/>
    </row>
    <row r="547" spans="1:9" x14ac:dyDescent="0.2">
      <c r="A547" s="7" t="s">
        <v>1096</v>
      </c>
      <c r="B547" s="7" t="s">
        <v>1097</v>
      </c>
      <c r="D547" s="8">
        <v>4786.49</v>
      </c>
      <c r="F547" s="9"/>
      <c r="G547" s="8"/>
      <c r="I547" s="10"/>
    </row>
    <row r="548" spans="1:9" x14ac:dyDescent="0.2">
      <c r="A548" s="7" t="s">
        <v>1098</v>
      </c>
      <c r="B548" s="7" t="s">
        <v>1077</v>
      </c>
      <c r="D548" s="8">
        <v>538194.32999999996</v>
      </c>
      <c r="F548" s="9"/>
      <c r="G548" s="8"/>
      <c r="I548" s="10"/>
    </row>
    <row r="549" spans="1:9" x14ac:dyDescent="0.2">
      <c r="A549" s="7" t="s">
        <v>1099</v>
      </c>
      <c r="B549" s="7" t="s">
        <v>1100</v>
      </c>
      <c r="D549" s="8">
        <v>7852</v>
      </c>
      <c r="F549" s="9"/>
      <c r="G549" s="8"/>
      <c r="I549" s="10"/>
    </row>
    <row r="550" spans="1:9" x14ac:dyDescent="0.2">
      <c r="A550" s="7" t="s">
        <v>1101</v>
      </c>
      <c r="B550" s="7" t="s">
        <v>1083</v>
      </c>
      <c r="D550" s="8">
        <v>7433.81</v>
      </c>
      <c r="F550" s="9"/>
      <c r="G550" s="8"/>
      <c r="I550" s="10"/>
    </row>
    <row r="551" spans="1:9" x14ac:dyDescent="0.2">
      <c r="A551" s="7" t="s">
        <v>1102</v>
      </c>
      <c r="B551" s="7" t="s">
        <v>1103</v>
      </c>
      <c r="D551" s="8">
        <v>590883.81000000006</v>
      </c>
      <c r="F551" s="9"/>
      <c r="G551" s="8"/>
      <c r="I551" s="10"/>
    </row>
    <row r="552" spans="1:9" x14ac:dyDescent="0.2">
      <c r="A552" s="7" t="s">
        <v>1104</v>
      </c>
      <c r="B552" s="7" t="s">
        <v>1085</v>
      </c>
      <c r="D552" s="8">
        <v>6614.93</v>
      </c>
      <c r="F552" s="9"/>
      <c r="G552" s="8"/>
      <c r="I552" s="10"/>
    </row>
    <row r="553" spans="1:9" x14ac:dyDescent="0.2">
      <c r="A553" s="7" t="s">
        <v>1105</v>
      </c>
      <c r="B553" s="7" t="s">
        <v>1089</v>
      </c>
      <c r="D553" s="8">
        <v>223.4</v>
      </c>
      <c r="F553" s="9"/>
      <c r="G553" s="8"/>
      <c r="I553" s="10"/>
    </row>
    <row r="554" spans="1:9" x14ac:dyDescent="0.2">
      <c r="A554" s="7" t="s">
        <v>1106</v>
      </c>
      <c r="B554" s="7" t="s">
        <v>1107</v>
      </c>
      <c r="D554" s="8">
        <v>12131.72</v>
      </c>
      <c r="F554" s="9"/>
      <c r="G554" s="8"/>
      <c r="I554" s="10"/>
    </row>
    <row r="555" spans="1:9" x14ac:dyDescent="0.2">
      <c r="A555" s="7" t="s">
        <v>1108</v>
      </c>
      <c r="B555" s="7" t="s">
        <v>1093</v>
      </c>
      <c r="D555" s="8">
        <v>4924</v>
      </c>
      <c r="F555" s="9"/>
      <c r="G555" s="8"/>
      <c r="I555" s="10"/>
    </row>
    <row r="556" spans="1:9" x14ac:dyDescent="0.2">
      <c r="A556" s="7" t="s">
        <v>1109</v>
      </c>
      <c r="B556" s="7" t="s">
        <v>1110</v>
      </c>
      <c r="D556" s="8">
        <v>18795.7</v>
      </c>
      <c r="F556" s="9"/>
      <c r="G556" s="8"/>
      <c r="I556" s="10"/>
    </row>
    <row r="557" spans="1:9" x14ac:dyDescent="0.2">
      <c r="A557" s="7" t="s">
        <v>1111</v>
      </c>
      <c r="B557" s="7" t="s">
        <v>1112</v>
      </c>
      <c r="D557" s="8">
        <v>3859.99</v>
      </c>
      <c r="F557" s="9"/>
      <c r="G557" s="8"/>
      <c r="I557" s="10"/>
    </row>
    <row r="558" spans="1:9" x14ac:dyDescent="0.2">
      <c r="A558" s="7" t="s">
        <v>1113</v>
      </c>
      <c r="B558" s="7" t="s">
        <v>1114</v>
      </c>
      <c r="D558" s="8">
        <v>1407170.24</v>
      </c>
      <c r="F558" s="9"/>
      <c r="G558" s="8"/>
      <c r="I558" s="10"/>
    </row>
    <row r="559" spans="1:9" x14ac:dyDescent="0.2">
      <c r="A559" s="7" t="s">
        <v>1115</v>
      </c>
      <c r="B559" s="7" t="s">
        <v>1077</v>
      </c>
      <c r="D559" s="8">
        <v>4863.83</v>
      </c>
      <c r="F559" s="9"/>
      <c r="G559" s="8"/>
      <c r="I559" s="10"/>
    </row>
    <row r="560" spans="1:9" x14ac:dyDescent="0.2">
      <c r="A560" s="7" t="s">
        <v>1116</v>
      </c>
      <c r="B560" s="7" t="s">
        <v>1077</v>
      </c>
      <c r="D560" s="8">
        <v>803326.69</v>
      </c>
      <c r="F560" s="9"/>
      <c r="G560" s="8"/>
      <c r="I560" s="10"/>
    </row>
    <row r="561" spans="1:9" x14ac:dyDescent="0.2">
      <c r="A561" s="7" t="s">
        <v>1117</v>
      </c>
      <c r="B561" s="7" t="s">
        <v>1079</v>
      </c>
      <c r="D561" s="8">
        <v>10153.6</v>
      </c>
      <c r="F561" s="9"/>
      <c r="G561" s="8"/>
      <c r="I561" s="10"/>
    </row>
    <row r="562" spans="1:9" x14ac:dyDescent="0.2">
      <c r="A562" s="7" t="s">
        <v>1118</v>
      </c>
      <c r="B562" s="7" t="s">
        <v>1119</v>
      </c>
      <c r="D562" s="8">
        <v>686.36</v>
      </c>
      <c r="F562" s="9"/>
      <c r="G562" s="8"/>
      <c r="I562" s="10"/>
    </row>
    <row r="563" spans="1:9" x14ac:dyDescent="0.2">
      <c r="A563" s="7" t="s">
        <v>1120</v>
      </c>
      <c r="B563" s="7" t="s">
        <v>1083</v>
      </c>
      <c r="D563" s="8">
        <v>30491.72</v>
      </c>
      <c r="F563" s="9"/>
      <c r="G563" s="8"/>
      <c r="I563" s="10"/>
    </row>
    <row r="564" spans="1:9" x14ac:dyDescent="0.2">
      <c r="A564" s="7" t="s">
        <v>1121</v>
      </c>
      <c r="B564" s="7" t="s">
        <v>1085</v>
      </c>
      <c r="D564" s="8">
        <v>9946.6299999999992</v>
      </c>
      <c r="F564" s="9"/>
      <c r="G564" s="8"/>
      <c r="I564" s="10"/>
    </row>
    <row r="565" spans="1:9" x14ac:dyDescent="0.2">
      <c r="A565" s="7" t="s">
        <v>1122</v>
      </c>
      <c r="B565" s="7" t="s">
        <v>1087</v>
      </c>
      <c r="D565" s="8">
        <v>1683.14</v>
      </c>
      <c r="F565" s="9"/>
      <c r="G565" s="8"/>
      <c r="I565" s="10"/>
    </row>
    <row r="566" spans="1:9" x14ac:dyDescent="0.2">
      <c r="A566" s="7" t="s">
        <v>1123</v>
      </c>
      <c r="B566" s="7" t="s">
        <v>1089</v>
      </c>
      <c r="D566" s="8">
        <v>8516.15</v>
      </c>
      <c r="F566" s="9"/>
      <c r="G566" s="8"/>
      <c r="I566" s="10"/>
    </row>
    <row r="567" spans="1:9" x14ac:dyDescent="0.2">
      <c r="A567" s="7" t="s">
        <v>1124</v>
      </c>
      <c r="B567" s="7" t="s">
        <v>1107</v>
      </c>
      <c r="D567" s="8">
        <v>50076.91</v>
      </c>
      <c r="F567" s="9"/>
      <c r="G567" s="8"/>
      <c r="I567" s="10"/>
    </row>
    <row r="568" spans="1:9" x14ac:dyDescent="0.2">
      <c r="A568" s="7" t="s">
        <v>1125</v>
      </c>
      <c r="B568" s="7" t="s">
        <v>1093</v>
      </c>
      <c r="D568" s="8">
        <v>3000.27</v>
      </c>
      <c r="F568" s="9"/>
      <c r="G568" s="8"/>
      <c r="I568" s="10"/>
    </row>
    <row r="569" spans="1:9" x14ac:dyDescent="0.2">
      <c r="A569" s="7" t="s">
        <v>1126</v>
      </c>
      <c r="B569" s="7" t="s">
        <v>1110</v>
      </c>
      <c r="D569" s="8">
        <v>9586.32</v>
      </c>
      <c r="F569" s="9"/>
      <c r="G569" s="8"/>
      <c r="I569" s="10"/>
    </row>
    <row r="570" spans="1:9" x14ac:dyDescent="0.2">
      <c r="A570" s="7" t="s">
        <v>1127</v>
      </c>
      <c r="B570" s="7" t="s">
        <v>1112</v>
      </c>
      <c r="D570" s="8">
        <v>4960</v>
      </c>
      <c r="F570" s="9"/>
      <c r="G570" s="8"/>
      <c r="I570" s="10"/>
    </row>
    <row r="571" spans="1:9" x14ac:dyDescent="0.2">
      <c r="A571" s="7" t="s">
        <v>1128</v>
      </c>
      <c r="B571" s="7" t="s">
        <v>1129</v>
      </c>
      <c r="D571" s="8">
        <v>177634.02</v>
      </c>
      <c r="F571" s="9"/>
      <c r="G571" s="8"/>
      <c r="I571" s="10"/>
    </row>
    <row r="572" spans="1:9" x14ac:dyDescent="0.2">
      <c r="A572" s="7" t="s">
        <v>1130</v>
      </c>
      <c r="B572" s="7" t="s">
        <v>1077</v>
      </c>
      <c r="D572" s="8">
        <v>2843.97</v>
      </c>
      <c r="F572" s="9"/>
      <c r="G572" s="8"/>
      <c r="I572" s="10"/>
    </row>
    <row r="573" spans="1:9" x14ac:dyDescent="0.2">
      <c r="A573" s="7" t="s">
        <v>1131</v>
      </c>
      <c r="B573" s="7" t="s">
        <v>1077</v>
      </c>
      <c r="D573" s="8">
        <v>786117.72</v>
      </c>
      <c r="F573" s="9"/>
      <c r="G573" s="8"/>
      <c r="I573" s="10"/>
    </row>
    <row r="574" spans="1:9" x14ac:dyDescent="0.2">
      <c r="A574" s="7" t="s">
        <v>1132</v>
      </c>
      <c r="B574" s="7" t="s">
        <v>1079</v>
      </c>
      <c r="D574" s="8">
        <v>10295.91</v>
      </c>
      <c r="F574" s="9"/>
      <c r="G574" s="8"/>
      <c r="I574" s="10"/>
    </row>
    <row r="575" spans="1:9" x14ac:dyDescent="0.2">
      <c r="A575" s="7" t="s">
        <v>1133</v>
      </c>
      <c r="B575" s="7" t="s">
        <v>1134</v>
      </c>
      <c r="D575" s="8">
        <v>266</v>
      </c>
      <c r="F575" s="9"/>
      <c r="G575" s="8"/>
      <c r="I575" s="10"/>
    </row>
    <row r="576" spans="1:9" x14ac:dyDescent="0.2">
      <c r="A576" s="7" t="s">
        <v>1135</v>
      </c>
      <c r="B576" s="7" t="s">
        <v>1083</v>
      </c>
      <c r="D576" s="8">
        <v>3956.4</v>
      </c>
      <c r="F576" s="9"/>
      <c r="G576" s="8"/>
      <c r="I576" s="10"/>
    </row>
    <row r="577" spans="1:9" x14ac:dyDescent="0.2">
      <c r="A577" s="7" t="s">
        <v>1136</v>
      </c>
      <c r="B577" s="7" t="s">
        <v>1137</v>
      </c>
      <c r="D577" s="8">
        <v>329008.68</v>
      </c>
      <c r="F577" s="9"/>
      <c r="G577" s="8"/>
      <c r="I577" s="10"/>
    </row>
    <row r="578" spans="1:9" x14ac:dyDescent="0.2">
      <c r="A578" s="7" t="s">
        <v>1138</v>
      </c>
      <c r="B578" s="7" t="s">
        <v>1139</v>
      </c>
      <c r="D578" s="8">
        <v>152000</v>
      </c>
      <c r="F578" s="9"/>
      <c r="G578" s="8"/>
      <c r="I578" s="10"/>
    </row>
    <row r="579" spans="1:9" x14ac:dyDescent="0.2">
      <c r="A579" s="7" t="s">
        <v>1140</v>
      </c>
      <c r="B579" s="7" t="s">
        <v>1141</v>
      </c>
      <c r="D579" s="8">
        <v>407480.03</v>
      </c>
      <c r="F579" s="9"/>
      <c r="G579" s="8"/>
      <c r="I579" s="10"/>
    </row>
    <row r="580" spans="1:9" x14ac:dyDescent="0.2">
      <c r="A580" s="7" t="s">
        <v>1142</v>
      </c>
      <c r="B580" s="7" t="s">
        <v>1085</v>
      </c>
      <c r="D580" s="8">
        <v>86290.07</v>
      </c>
      <c r="F580" s="9"/>
      <c r="G580" s="8"/>
      <c r="I580" s="10"/>
    </row>
    <row r="581" spans="1:9" x14ac:dyDescent="0.2">
      <c r="A581" s="7" t="s">
        <v>1143</v>
      </c>
      <c r="B581" s="7" t="s">
        <v>1087</v>
      </c>
      <c r="D581" s="8">
        <v>93.8</v>
      </c>
      <c r="F581" s="9"/>
      <c r="G581" s="8"/>
      <c r="I581" s="10"/>
    </row>
    <row r="582" spans="1:9" x14ac:dyDescent="0.2">
      <c r="A582" s="7" t="s">
        <v>1144</v>
      </c>
      <c r="B582" s="7" t="s">
        <v>1089</v>
      </c>
      <c r="D582" s="8">
        <v>9.26</v>
      </c>
      <c r="F582" s="9"/>
      <c r="G582" s="8"/>
      <c r="I582" s="10"/>
    </row>
    <row r="583" spans="1:9" x14ac:dyDescent="0.2">
      <c r="A583" s="7" t="s">
        <v>1145</v>
      </c>
      <c r="B583" s="7" t="s">
        <v>1146</v>
      </c>
      <c r="D583" s="8">
        <v>338</v>
      </c>
      <c r="F583" s="9"/>
      <c r="G583" s="8"/>
      <c r="I583" s="10"/>
    </row>
    <row r="584" spans="1:9" x14ac:dyDescent="0.2">
      <c r="A584" s="7" t="s">
        <v>1147</v>
      </c>
      <c r="B584" s="7" t="s">
        <v>1148</v>
      </c>
      <c r="D584" s="8">
        <v>4426.96</v>
      </c>
      <c r="F584" s="9"/>
      <c r="G584" s="8"/>
      <c r="I584" s="10"/>
    </row>
    <row r="585" spans="1:9" x14ac:dyDescent="0.2">
      <c r="A585" s="7" t="s">
        <v>1149</v>
      </c>
      <c r="B585" s="7" t="s">
        <v>1107</v>
      </c>
      <c r="D585" s="8">
        <v>43474.22</v>
      </c>
      <c r="F585" s="9"/>
      <c r="G585" s="8"/>
      <c r="I585" s="10"/>
    </row>
    <row r="586" spans="1:9" x14ac:dyDescent="0.2">
      <c r="A586" s="7" t="s">
        <v>1150</v>
      </c>
      <c r="B586" s="7" t="s">
        <v>1093</v>
      </c>
      <c r="D586" s="8">
        <v>367</v>
      </c>
      <c r="F586" s="9"/>
      <c r="G586" s="8"/>
      <c r="I586" s="10"/>
    </row>
    <row r="587" spans="1:9" x14ac:dyDescent="0.2">
      <c r="A587" s="7" t="s">
        <v>1151</v>
      </c>
      <c r="B587" s="7" t="s">
        <v>1110</v>
      </c>
      <c r="D587" s="8">
        <v>690.5</v>
      </c>
      <c r="F587" s="9"/>
      <c r="G587" s="8"/>
      <c r="I587" s="10"/>
    </row>
    <row r="588" spans="1:9" x14ac:dyDescent="0.2">
      <c r="A588" s="7" t="s">
        <v>1152</v>
      </c>
      <c r="B588" s="7" t="s">
        <v>1153</v>
      </c>
      <c r="E588" s="8">
        <v>40500</v>
      </c>
      <c r="F588" s="9"/>
      <c r="H588" s="8"/>
      <c r="I588" s="10"/>
    </row>
    <row r="589" spans="1:9" x14ac:dyDescent="0.2">
      <c r="A589" s="7" t="s">
        <v>1154</v>
      </c>
      <c r="B589" s="7" t="s">
        <v>1112</v>
      </c>
      <c r="D589" s="8">
        <v>1309.03</v>
      </c>
      <c r="F589" s="9"/>
      <c r="G589" s="8"/>
      <c r="I589" s="10"/>
    </row>
    <row r="590" spans="1:9" x14ac:dyDescent="0.2">
      <c r="A590" s="7" t="s">
        <v>1155</v>
      </c>
      <c r="B590" s="7" t="s">
        <v>1156</v>
      </c>
      <c r="D590" s="8">
        <v>83076.75</v>
      </c>
      <c r="F590" s="9"/>
      <c r="G590" s="8"/>
      <c r="I590" s="10"/>
    </row>
    <row r="591" spans="1:9" x14ac:dyDescent="0.2">
      <c r="A591" s="7" t="s">
        <v>1157</v>
      </c>
      <c r="B591" s="7" t="s">
        <v>1129</v>
      </c>
      <c r="D591" s="8">
        <v>147667.66</v>
      </c>
      <c r="F591" s="9"/>
      <c r="G591" s="8"/>
      <c r="I591" s="10"/>
    </row>
    <row r="592" spans="1:9" x14ac:dyDescent="0.2">
      <c r="A592" s="7" t="s">
        <v>1158</v>
      </c>
      <c r="B592" s="7" t="s">
        <v>1097</v>
      </c>
      <c r="D592" s="8">
        <v>6114.4</v>
      </c>
      <c r="F592" s="9"/>
      <c r="G592" s="8"/>
      <c r="I592" s="10"/>
    </row>
    <row r="593" spans="1:9" x14ac:dyDescent="0.2">
      <c r="A593" s="7" t="s">
        <v>1159</v>
      </c>
      <c r="B593" s="7" t="s">
        <v>1077</v>
      </c>
      <c r="D593" s="8">
        <v>22214.91</v>
      </c>
      <c r="F593" s="9"/>
      <c r="G593" s="8"/>
      <c r="I593" s="10"/>
    </row>
    <row r="594" spans="1:9" x14ac:dyDescent="0.2">
      <c r="A594" s="7" t="s">
        <v>1160</v>
      </c>
      <c r="B594" s="7" t="s">
        <v>1161</v>
      </c>
      <c r="D594" s="9">
        <v>5016598.8600000003</v>
      </c>
      <c r="F594" s="9"/>
      <c r="G594" s="8"/>
      <c r="I594" s="10"/>
    </row>
    <row r="595" spans="1:9" x14ac:dyDescent="0.2">
      <c r="A595" s="7" t="s">
        <v>1162</v>
      </c>
      <c r="B595" s="7" t="s">
        <v>1163</v>
      </c>
      <c r="D595" s="8">
        <v>257278.89</v>
      </c>
      <c r="F595" s="9"/>
      <c r="G595" s="8"/>
      <c r="I595" s="10"/>
    </row>
    <row r="596" spans="1:9" x14ac:dyDescent="0.2">
      <c r="A596" s="7" t="s">
        <v>1164</v>
      </c>
      <c r="B596" s="7" t="s">
        <v>1165</v>
      </c>
      <c r="D596" s="8">
        <v>279596.31</v>
      </c>
      <c r="F596" s="9"/>
      <c r="G596" s="8"/>
      <c r="I596" s="10"/>
    </row>
    <row r="597" spans="1:9" x14ac:dyDescent="0.2">
      <c r="A597" s="7" t="s">
        <v>1166</v>
      </c>
      <c r="B597" s="7" t="s">
        <v>1167</v>
      </c>
      <c r="D597" s="8"/>
      <c r="E597" s="8">
        <v>683756.79</v>
      </c>
      <c r="F597" s="9"/>
      <c r="G597" s="8"/>
      <c r="H597" s="8"/>
      <c r="I597" s="10"/>
    </row>
    <row r="598" spans="1:9" x14ac:dyDescent="0.2">
      <c r="A598" s="7" t="s">
        <v>1168</v>
      </c>
      <c r="B598" s="7" t="s">
        <v>1169</v>
      </c>
      <c r="D598" s="8"/>
      <c r="E598" s="14">
        <v>57542</v>
      </c>
      <c r="F598" s="9"/>
      <c r="G598" s="8"/>
      <c r="H598" s="8"/>
      <c r="I598" s="10"/>
    </row>
    <row r="599" spans="1:9" x14ac:dyDescent="0.2">
      <c r="A599" s="7" t="s">
        <v>1170</v>
      </c>
      <c r="B599" s="7" t="s">
        <v>1171</v>
      </c>
      <c r="D599" s="8"/>
      <c r="E599" s="8">
        <v>12337.56</v>
      </c>
      <c r="F599" s="9"/>
      <c r="G599" s="8"/>
      <c r="H599" s="8"/>
      <c r="I599" s="10"/>
    </row>
    <row r="600" spans="1:9" x14ac:dyDescent="0.2">
      <c r="A600" s="7" t="s">
        <v>1172</v>
      </c>
      <c r="B600" s="7" t="s">
        <v>1173</v>
      </c>
      <c r="D600" s="8">
        <v>47397.49</v>
      </c>
      <c r="F600" s="9"/>
      <c r="G600" s="8"/>
      <c r="I600" s="10"/>
    </row>
    <row r="601" spans="1:9" x14ac:dyDescent="0.2">
      <c r="A601" s="7" t="s">
        <v>1174</v>
      </c>
      <c r="B601" s="7" t="s">
        <v>1175</v>
      </c>
      <c r="D601" s="8">
        <v>40470.589999999997</v>
      </c>
      <c r="F601" s="9"/>
      <c r="G601" s="8"/>
      <c r="I601" s="10"/>
    </row>
    <row r="602" spans="1:9" x14ac:dyDescent="0.2">
      <c r="A602" s="7" t="s">
        <v>1176</v>
      </c>
      <c r="B602" s="7" t="s">
        <v>1177</v>
      </c>
      <c r="D602" s="8">
        <v>12337.56</v>
      </c>
      <c r="F602" s="9"/>
      <c r="G602" s="8"/>
      <c r="I602" s="10"/>
    </row>
    <row r="603" spans="1:9" x14ac:dyDescent="0.2">
      <c r="A603" s="7" t="s">
        <v>1178</v>
      </c>
      <c r="B603" s="7" t="s">
        <v>1179</v>
      </c>
      <c r="D603" s="8">
        <v>3153.24</v>
      </c>
      <c r="F603" s="9"/>
      <c r="G603" s="8"/>
      <c r="I603" s="10"/>
    </row>
    <row r="604" spans="1:9" x14ac:dyDescent="0.2">
      <c r="A604" s="7" t="s">
        <v>1180</v>
      </c>
      <c r="B604" s="7" t="s">
        <v>1181</v>
      </c>
      <c r="D604" s="8">
        <v>15920.16</v>
      </c>
      <c r="F604" s="9"/>
      <c r="G604" s="8"/>
      <c r="I604" s="10"/>
    </row>
    <row r="605" spans="1:9" x14ac:dyDescent="0.2">
      <c r="A605" s="7" t="s">
        <v>1182</v>
      </c>
      <c r="B605" s="7" t="s">
        <v>1183</v>
      </c>
      <c r="D605" s="8">
        <v>42013.22</v>
      </c>
      <c r="F605" s="9"/>
      <c r="G605" s="8"/>
      <c r="I605" s="10"/>
    </row>
    <row r="606" spans="1:9" x14ac:dyDescent="0.2">
      <c r="A606" s="7" t="s">
        <v>1184</v>
      </c>
      <c r="B606" s="7" t="s">
        <v>1185</v>
      </c>
      <c r="D606" s="8">
        <v>117340.57</v>
      </c>
      <c r="F606" s="9"/>
      <c r="G606" s="8"/>
      <c r="I606" s="10"/>
    </row>
    <row r="607" spans="1:9" x14ac:dyDescent="0.2">
      <c r="A607" s="7" t="s">
        <v>1186</v>
      </c>
      <c r="B607" s="7" t="s">
        <v>1187</v>
      </c>
      <c r="D607" s="8">
        <v>293974.78000000003</v>
      </c>
      <c r="F607" s="9"/>
      <c r="G607" s="8"/>
      <c r="I607" s="10"/>
    </row>
    <row r="608" spans="1:9" x14ac:dyDescent="0.2">
      <c r="A608" s="7" t="s">
        <v>1188</v>
      </c>
      <c r="B608" s="7" t="s">
        <v>1189</v>
      </c>
      <c r="D608" s="8">
        <v>128527.75</v>
      </c>
      <c r="F608" s="9"/>
      <c r="G608" s="8"/>
      <c r="I608" s="10"/>
    </row>
    <row r="609" spans="1:9" x14ac:dyDescent="0.2">
      <c r="A609" s="7" t="s">
        <v>1190</v>
      </c>
      <c r="B609" s="7" t="s">
        <v>1191</v>
      </c>
      <c r="D609" s="8">
        <v>683756.79</v>
      </c>
      <c r="F609" s="9"/>
      <c r="G609" s="8"/>
      <c r="I609" s="10"/>
    </row>
    <row r="610" spans="1:9" x14ac:dyDescent="0.2">
      <c r="A610" s="7" t="s">
        <v>1192</v>
      </c>
      <c r="B610" s="7" t="s">
        <v>1077</v>
      </c>
      <c r="D610" s="8">
        <v>1170494.57</v>
      </c>
      <c r="F610" s="9"/>
      <c r="G610" s="8"/>
      <c r="I610" s="10"/>
    </row>
    <row r="611" spans="1:9" x14ac:dyDescent="0.2">
      <c r="A611" s="7" t="s">
        <v>1193</v>
      </c>
      <c r="B611" s="7" t="s">
        <v>1079</v>
      </c>
      <c r="D611" s="8">
        <v>191065.88</v>
      </c>
      <c r="F611" s="9"/>
      <c r="G611" s="8"/>
      <c r="I611" s="10"/>
    </row>
    <row r="612" spans="1:9" x14ac:dyDescent="0.2">
      <c r="A612" s="7" t="s">
        <v>1194</v>
      </c>
      <c r="B612" s="7" t="s">
        <v>1100</v>
      </c>
      <c r="D612" s="8">
        <v>4454.7</v>
      </c>
      <c r="F612" s="9"/>
      <c r="G612" s="8"/>
      <c r="I612" s="10"/>
    </row>
    <row r="613" spans="1:9" x14ac:dyDescent="0.2">
      <c r="A613" s="7" t="s">
        <v>1195</v>
      </c>
      <c r="B613" s="7" t="s">
        <v>1083</v>
      </c>
      <c r="D613" s="8">
        <v>129741.34</v>
      </c>
      <c r="F613" s="9"/>
      <c r="G613" s="8"/>
      <c r="I613" s="10"/>
    </row>
    <row r="614" spans="1:9" x14ac:dyDescent="0.2">
      <c r="A614" s="7" t="s">
        <v>1196</v>
      </c>
      <c r="B614" s="7" t="s">
        <v>1089</v>
      </c>
      <c r="D614" s="8">
        <v>290403.3</v>
      </c>
      <c r="F614" s="9"/>
      <c r="G614" s="8"/>
      <c r="I614" s="10"/>
    </row>
    <row r="615" spans="1:9" x14ac:dyDescent="0.2">
      <c r="A615" s="7" t="s">
        <v>1197</v>
      </c>
      <c r="B615" s="7" t="s">
        <v>1146</v>
      </c>
      <c r="D615" s="8">
        <v>83</v>
      </c>
      <c r="F615" s="9"/>
      <c r="G615" s="8"/>
      <c r="I615" s="10"/>
    </row>
    <row r="616" spans="1:9" x14ac:dyDescent="0.2">
      <c r="A616" s="7" t="s">
        <v>1198</v>
      </c>
      <c r="B616" s="7" t="s">
        <v>1148</v>
      </c>
      <c r="D616" s="8">
        <v>1287.76</v>
      </c>
      <c r="F616" s="9"/>
      <c r="G616" s="8"/>
      <c r="I616" s="10"/>
    </row>
    <row r="617" spans="1:9" x14ac:dyDescent="0.2">
      <c r="A617" s="7" t="s">
        <v>1199</v>
      </c>
      <c r="B617" s="7" t="s">
        <v>1200</v>
      </c>
      <c r="D617" s="8">
        <v>33537.5</v>
      </c>
      <c r="F617" s="9"/>
      <c r="G617" s="8"/>
      <c r="I617" s="10"/>
    </row>
    <row r="618" spans="1:9" x14ac:dyDescent="0.2">
      <c r="A618" s="7" t="s">
        <v>1201</v>
      </c>
      <c r="B618" s="7" t="s">
        <v>1202</v>
      </c>
      <c r="D618" s="8">
        <v>793.81</v>
      </c>
      <c r="F618" s="9"/>
      <c r="G618" s="8"/>
      <c r="I618" s="10"/>
    </row>
    <row r="619" spans="1:9" x14ac:dyDescent="0.2">
      <c r="A619" s="7" t="s">
        <v>1203</v>
      </c>
      <c r="B619" s="7" t="s">
        <v>1107</v>
      </c>
      <c r="D619" s="8">
        <v>1500</v>
      </c>
      <c r="F619" s="9"/>
      <c r="G619" s="8"/>
      <c r="I619" s="10"/>
    </row>
    <row r="620" spans="1:9" x14ac:dyDescent="0.2">
      <c r="A620" s="7" t="s">
        <v>1204</v>
      </c>
      <c r="B620" s="7" t="s">
        <v>1093</v>
      </c>
      <c r="D620" s="8">
        <v>2949.62</v>
      </c>
      <c r="F620" s="9"/>
      <c r="G620" s="8"/>
      <c r="I620" s="10"/>
    </row>
    <row r="621" spans="1:9" x14ac:dyDescent="0.2">
      <c r="A621" s="7" t="s">
        <v>1205</v>
      </c>
      <c r="B621" s="7" t="s">
        <v>1112</v>
      </c>
      <c r="D621" s="8">
        <v>237.68</v>
      </c>
      <c r="F621" s="9"/>
      <c r="G621" s="8"/>
      <c r="I621" s="10"/>
    </row>
    <row r="622" spans="1:9" x14ac:dyDescent="0.2">
      <c r="A622" s="7" t="s">
        <v>1206</v>
      </c>
      <c r="B622" s="7" t="s">
        <v>1097</v>
      </c>
      <c r="D622" s="8">
        <v>34999.410000000003</v>
      </c>
      <c r="F622" s="9"/>
      <c r="G622" s="8"/>
      <c r="I622" s="10"/>
    </row>
    <row r="623" spans="1:9" x14ac:dyDescent="0.2">
      <c r="A623" s="7" t="s">
        <v>1207</v>
      </c>
      <c r="B623" s="7" t="s">
        <v>1077</v>
      </c>
      <c r="D623" s="8">
        <v>161.71</v>
      </c>
      <c r="F623" s="9"/>
      <c r="G623" s="8"/>
      <c r="I623" s="10"/>
    </row>
    <row r="624" spans="1:9" x14ac:dyDescent="0.2">
      <c r="A624" s="7" t="s">
        <v>1208</v>
      </c>
      <c r="B624" s="7" t="s">
        <v>1077</v>
      </c>
      <c r="D624" s="8">
        <v>499207.55</v>
      </c>
      <c r="F624" s="9"/>
      <c r="G624" s="8"/>
      <c r="I624" s="10"/>
    </row>
    <row r="625" spans="1:9" x14ac:dyDescent="0.2">
      <c r="A625" s="7" t="s">
        <v>1209</v>
      </c>
      <c r="B625" s="7" t="s">
        <v>1079</v>
      </c>
      <c r="D625" s="8">
        <v>44454.17</v>
      </c>
      <c r="F625" s="9"/>
      <c r="G625" s="8"/>
      <c r="I625" s="10"/>
    </row>
    <row r="626" spans="1:9" x14ac:dyDescent="0.2">
      <c r="A626" s="7" t="s">
        <v>1210</v>
      </c>
      <c r="B626" s="7" t="s">
        <v>1211</v>
      </c>
      <c r="D626" s="8">
        <v>61965.13</v>
      </c>
      <c r="F626" s="9"/>
      <c r="G626" s="8"/>
      <c r="I626" s="10"/>
    </row>
    <row r="627" spans="1:9" x14ac:dyDescent="0.2">
      <c r="A627" s="7" t="s">
        <v>1212</v>
      </c>
      <c r="B627" s="7" t="s">
        <v>1213</v>
      </c>
      <c r="D627" s="8">
        <v>2135490.2999999998</v>
      </c>
      <c r="F627" s="9"/>
      <c r="G627" s="8"/>
      <c r="I627" s="10"/>
    </row>
    <row r="628" spans="1:9" x14ac:dyDescent="0.2">
      <c r="A628" s="7" t="s">
        <v>1214</v>
      </c>
      <c r="B628" s="7" t="s">
        <v>1215</v>
      </c>
      <c r="D628" s="8">
        <v>131579.5</v>
      </c>
      <c r="F628" s="9"/>
      <c r="G628" s="8"/>
      <c r="I628" s="10"/>
    </row>
    <row r="629" spans="1:9" x14ac:dyDescent="0.2">
      <c r="A629" s="7" t="s">
        <v>1216</v>
      </c>
      <c r="B629" s="7" t="s">
        <v>1077</v>
      </c>
      <c r="D629" s="8">
        <v>735754.49</v>
      </c>
      <c r="F629" s="9"/>
      <c r="G629" s="8"/>
      <c r="I629" s="10"/>
    </row>
    <row r="630" spans="1:9" x14ac:dyDescent="0.2">
      <c r="A630" s="7" t="s">
        <v>1217</v>
      </c>
      <c r="B630" s="7" t="s">
        <v>1079</v>
      </c>
      <c r="D630" s="8">
        <v>89852.76</v>
      </c>
      <c r="F630" s="9"/>
      <c r="G630" s="8"/>
      <c r="I630" s="10"/>
    </row>
    <row r="631" spans="1:9" x14ac:dyDescent="0.2">
      <c r="A631" s="7" t="s">
        <v>1218</v>
      </c>
      <c r="B631" s="7" t="s">
        <v>1134</v>
      </c>
      <c r="D631" s="8">
        <v>20777.900000000001</v>
      </c>
      <c r="F631" s="9"/>
      <c r="G631" s="8"/>
      <c r="I631" s="10"/>
    </row>
    <row r="632" spans="1:9" x14ac:dyDescent="0.2">
      <c r="A632" s="7" t="s">
        <v>1219</v>
      </c>
      <c r="B632" s="7" t="s">
        <v>1089</v>
      </c>
      <c r="D632" s="8">
        <v>405.67</v>
      </c>
      <c r="F632" s="9"/>
      <c r="G632" s="8"/>
      <c r="I632" s="10"/>
    </row>
    <row r="633" spans="1:9" x14ac:dyDescent="0.2">
      <c r="A633" s="7" t="s">
        <v>1220</v>
      </c>
      <c r="B633" s="7" t="s">
        <v>1200</v>
      </c>
      <c r="D633" s="8">
        <v>8915</v>
      </c>
      <c r="F633" s="9"/>
      <c r="G633" s="8"/>
      <c r="I633" s="10"/>
    </row>
    <row r="634" spans="1:9" x14ac:dyDescent="0.2">
      <c r="A634" s="7" t="s">
        <v>1221</v>
      </c>
      <c r="B634" s="7" t="s">
        <v>1091</v>
      </c>
      <c r="D634" s="8">
        <v>83.08</v>
      </c>
      <c r="F634" s="9"/>
      <c r="G634" s="8"/>
      <c r="I634" s="10"/>
    </row>
    <row r="635" spans="1:9" x14ac:dyDescent="0.2">
      <c r="A635" s="7" t="s">
        <v>1222</v>
      </c>
      <c r="B635" s="7" t="s">
        <v>1202</v>
      </c>
      <c r="D635" s="8">
        <v>602.48</v>
      </c>
      <c r="F635" s="9"/>
      <c r="G635" s="8"/>
      <c r="I635" s="10"/>
    </row>
    <row r="636" spans="1:9" x14ac:dyDescent="0.2">
      <c r="A636" s="7" t="s">
        <v>1223</v>
      </c>
      <c r="B636" s="7" t="s">
        <v>1077</v>
      </c>
      <c r="D636" s="8">
        <v>2876.15</v>
      </c>
      <c r="F636" s="9"/>
      <c r="G636" s="8"/>
      <c r="I636" s="10"/>
    </row>
    <row r="637" spans="1:9" x14ac:dyDescent="0.2">
      <c r="A637" s="7" t="s">
        <v>1224</v>
      </c>
      <c r="B637" s="7" t="s">
        <v>1079</v>
      </c>
      <c r="D637" s="8">
        <v>1116.48</v>
      </c>
      <c r="F637" s="9"/>
      <c r="G637" s="8"/>
      <c r="I637" s="10"/>
    </row>
    <row r="638" spans="1:9" x14ac:dyDescent="0.2">
      <c r="A638" s="7" t="s">
        <v>1225</v>
      </c>
      <c r="B638" s="7" t="s">
        <v>1226</v>
      </c>
      <c r="D638" s="8">
        <v>19464.25</v>
      </c>
      <c r="F638" s="9"/>
      <c r="G638" s="8"/>
      <c r="I638" s="10"/>
    </row>
    <row r="639" spans="1:9" x14ac:dyDescent="0.2">
      <c r="A639" s="7" t="s">
        <v>1227</v>
      </c>
      <c r="B639" s="7" t="s">
        <v>1215</v>
      </c>
      <c r="D639" s="8">
        <v>6397</v>
      </c>
      <c r="F639" s="9"/>
      <c r="G639" s="8"/>
      <c r="I639" s="10"/>
    </row>
    <row r="640" spans="1:9" x14ac:dyDescent="0.2">
      <c r="A640" s="7" t="s">
        <v>1228</v>
      </c>
      <c r="B640" s="7" t="s">
        <v>1077</v>
      </c>
      <c r="D640" s="8">
        <v>618211.53</v>
      </c>
      <c r="F640" s="9"/>
      <c r="G640" s="8"/>
      <c r="I640" s="10"/>
    </row>
    <row r="641" spans="1:9" x14ac:dyDescent="0.2">
      <c r="A641" s="7" t="s">
        <v>1229</v>
      </c>
      <c r="B641" s="7" t="s">
        <v>1119</v>
      </c>
      <c r="D641" s="8">
        <v>11250</v>
      </c>
      <c r="F641" s="9"/>
      <c r="G641" s="8"/>
      <c r="I641" s="10"/>
    </row>
    <row r="642" spans="1:9" x14ac:dyDescent="0.2">
      <c r="A642" s="7" t="s">
        <v>1230</v>
      </c>
      <c r="B642" s="7" t="s">
        <v>1083</v>
      </c>
      <c r="D642" s="8">
        <v>77542.81</v>
      </c>
      <c r="F642" s="9"/>
      <c r="G642" s="8"/>
      <c r="I642" s="10"/>
    </row>
    <row r="643" spans="1:9" x14ac:dyDescent="0.2">
      <c r="A643" s="7" t="s">
        <v>1231</v>
      </c>
      <c r="B643" s="7" t="s">
        <v>1232</v>
      </c>
      <c r="D643" s="8">
        <v>9642405.8599999994</v>
      </c>
      <c r="F643" s="9"/>
      <c r="G643" s="8"/>
      <c r="I643" s="10"/>
    </row>
    <row r="644" spans="1:9" x14ac:dyDescent="0.2">
      <c r="A644" s="7" t="s">
        <v>1233</v>
      </c>
      <c r="B644" s="7" t="s">
        <v>1085</v>
      </c>
      <c r="E644" s="8">
        <v>22520.55</v>
      </c>
      <c r="F644" s="9"/>
      <c r="H644" s="8"/>
      <c r="I644" s="10"/>
    </row>
    <row r="645" spans="1:9" x14ac:dyDescent="0.2">
      <c r="A645" s="7" t="s">
        <v>1234</v>
      </c>
      <c r="B645" s="7" t="s">
        <v>1089</v>
      </c>
      <c r="D645" s="8">
        <v>426.55</v>
      </c>
      <c r="F645" s="9"/>
      <c r="G645" s="8"/>
      <c r="I645" s="10"/>
    </row>
    <row r="646" spans="1:9" x14ac:dyDescent="0.2">
      <c r="A646" s="7" t="s">
        <v>1235</v>
      </c>
      <c r="B646" s="7" t="s">
        <v>1148</v>
      </c>
      <c r="D646" s="8">
        <v>120</v>
      </c>
      <c r="F646" s="9"/>
      <c r="G646" s="8"/>
      <c r="I646" s="10"/>
    </row>
    <row r="647" spans="1:9" x14ac:dyDescent="0.2">
      <c r="A647" s="7" t="s">
        <v>1236</v>
      </c>
      <c r="B647" s="7" t="s">
        <v>1200</v>
      </c>
      <c r="E647" s="8">
        <v>20999.46</v>
      </c>
      <c r="F647" s="9"/>
      <c r="H647" s="8"/>
      <c r="I647" s="10"/>
    </row>
    <row r="648" spans="1:9" x14ac:dyDescent="0.2">
      <c r="A648" s="7" t="s">
        <v>1237</v>
      </c>
      <c r="B648" s="7" t="s">
        <v>1091</v>
      </c>
      <c r="D648" s="8">
        <v>277.93</v>
      </c>
      <c r="F648" s="9"/>
      <c r="G648" s="8"/>
      <c r="I648" s="10"/>
    </row>
    <row r="649" spans="1:9" x14ac:dyDescent="0.2">
      <c r="A649" s="7" t="s">
        <v>1238</v>
      </c>
      <c r="B649" s="7" t="s">
        <v>1110</v>
      </c>
      <c r="D649" s="8">
        <v>1365.76</v>
      </c>
      <c r="F649" s="9"/>
      <c r="G649" s="8"/>
      <c r="I649" s="10"/>
    </row>
    <row r="650" spans="1:9" x14ac:dyDescent="0.2">
      <c r="A650" s="7" t="s">
        <v>1239</v>
      </c>
      <c r="B650" s="7" t="s">
        <v>1097</v>
      </c>
      <c r="D650" s="8">
        <v>638344.22</v>
      </c>
      <c r="F650" s="9"/>
      <c r="G650" s="8"/>
      <c r="I650" s="10"/>
    </row>
    <row r="651" spans="1:9" x14ac:dyDescent="0.2">
      <c r="A651" s="7" t="s">
        <v>1240</v>
      </c>
      <c r="B651" s="7" t="s">
        <v>1241</v>
      </c>
      <c r="E651" s="8">
        <v>3294.2</v>
      </c>
      <c r="F651" s="9"/>
      <c r="H651" s="8"/>
      <c r="I651" s="10"/>
    </row>
    <row r="652" spans="1:9" x14ac:dyDescent="0.2">
      <c r="A652" s="7" t="s">
        <v>1242</v>
      </c>
      <c r="B652" s="7" t="s">
        <v>1243</v>
      </c>
      <c r="D652" s="8">
        <v>87962.18</v>
      </c>
      <c r="F652" s="9"/>
      <c r="G652" s="8"/>
      <c r="I652" s="10"/>
    </row>
    <row r="653" spans="1:9" x14ac:dyDescent="0.2">
      <c r="A653" s="7" t="s">
        <v>1244</v>
      </c>
      <c r="B653" s="7" t="s">
        <v>1245</v>
      </c>
      <c r="D653" s="8">
        <v>336081.44</v>
      </c>
      <c r="F653" s="9"/>
      <c r="G653" s="8"/>
      <c r="I653" s="10"/>
    </row>
    <row r="654" spans="1:9" x14ac:dyDescent="0.2">
      <c r="A654" s="7" t="s">
        <v>1246</v>
      </c>
      <c r="B654" s="7" t="s">
        <v>1247</v>
      </c>
      <c r="D654" s="8">
        <v>2115376.9</v>
      </c>
      <c r="F654" s="9"/>
      <c r="G654" s="8"/>
      <c r="I654" s="10"/>
    </row>
    <row r="655" spans="1:9" x14ac:dyDescent="0.2">
      <c r="A655" s="7" t="s">
        <v>1248</v>
      </c>
      <c r="B655" s="7" t="s">
        <v>1249</v>
      </c>
      <c r="D655" s="8">
        <v>779347</v>
      </c>
      <c r="F655" s="9"/>
      <c r="G655" s="8"/>
      <c r="I655" s="10"/>
    </row>
    <row r="656" spans="1:9" x14ac:dyDescent="0.2">
      <c r="A656" s="7" t="s">
        <v>1250</v>
      </c>
      <c r="B656" s="7" t="s">
        <v>1251</v>
      </c>
      <c r="D656" s="8">
        <v>3183388.69</v>
      </c>
      <c r="F656" s="9"/>
      <c r="G656" s="8"/>
      <c r="I656" s="10"/>
    </row>
    <row r="657" spans="1:9" x14ac:dyDescent="0.2">
      <c r="A657" s="7" t="s">
        <v>1252</v>
      </c>
      <c r="B657" s="7" t="s">
        <v>1253</v>
      </c>
      <c r="D657" s="8">
        <v>2664134.2000000002</v>
      </c>
      <c r="F657" s="9"/>
      <c r="G657" s="8"/>
      <c r="I657" s="10"/>
    </row>
    <row r="658" spans="1:9" x14ac:dyDescent="0.2">
      <c r="A658" s="7" t="s">
        <v>1254</v>
      </c>
      <c r="B658" s="7" t="s">
        <v>1255</v>
      </c>
      <c r="D658" s="8">
        <v>3592720.8</v>
      </c>
      <c r="F658" s="9"/>
      <c r="G658" s="8"/>
      <c r="I658" s="10"/>
    </row>
    <row r="659" spans="1:9" x14ac:dyDescent="0.2">
      <c r="A659" s="7" t="s">
        <v>1256</v>
      </c>
      <c r="B659" s="7" t="s">
        <v>1257</v>
      </c>
      <c r="D659" s="9">
        <v>2164831.2000000002</v>
      </c>
      <c r="F659" s="9"/>
      <c r="G659" s="8"/>
      <c r="I659" s="10"/>
    </row>
    <row r="660" spans="1:9" x14ac:dyDescent="0.2">
      <c r="A660" s="7" t="s">
        <v>1258</v>
      </c>
      <c r="B660" s="7" t="s">
        <v>1259</v>
      </c>
      <c r="D660" s="8">
        <v>127794.96</v>
      </c>
      <c r="F660" s="9"/>
      <c r="G660" s="8"/>
      <c r="I660" s="10"/>
    </row>
    <row r="661" spans="1:9" x14ac:dyDescent="0.2">
      <c r="A661" s="7" t="s">
        <v>1260</v>
      </c>
      <c r="B661" s="7" t="s">
        <v>1261</v>
      </c>
      <c r="E661" s="8">
        <v>76214.05</v>
      </c>
      <c r="F661" s="9"/>
      <c r="H661" s="8"/>
      <c r="I661" s="10"/>
    </row>
    <row r="662" spans="1:9" x14ac:dyDescent="0.2">
      <c r="A662" s="7" t="s">
        <v>1262</v>
      </c>
      <c r="B662" s="7" t="s">
        <v>1263</v>
      </c>
      <c r="D662" s="8">
        <v>988497.27</v>
      </c>
      <c r="F662" s="9"/>
      <c r="G662" s="8"/>
      <c r="I662" s="10"/>
    </row>
    <row r="663" spans="1:9" x14ac:dyDescent="0.2">
      <c r="A663" s="7" t="s">
        <v>1264</v>
      </c>
      <c r="B663" s="7" t="s">
        <v>1265</v>
      </c>
      <c r="E663" s="8">
        <v>1211.6099999999999</v>
      </c>
      <c r="F663" s="9"/>
      <c r="H663" s="8"/>
      <c r="I663" s="10"/>
    </row>
    <row r="664" spans="1:9" x14ac:dyDescent="0.2">
      <c r="A664" s="7" t="s">
        <v>1266</v>
      </c>
      <c r="B664" s="7" t="s">
        <v>1267</v>
      </c>
      <c r="D664" s="8">
        <v>8079.03</v>
      </c>
      <c r="F664" s="9"/>
      <c r="G664" s="8"/>
      <c r="I664" s="10"/>
    </row>
    <row r="665" spans="1:9" x14ac:dyDescent="0.2">
      <c r="A665" s="7" t="s">
        <v>1268</v>
      </c>
      <c r="B665" s="7" t="s">
        <v>1269</v>
      </c>
      <c r="D665" s="8">
        <v>20337.900000000001</v>
      </c>
      <c r="F665" s="9"/>
      <c r="G665" s="8"/>
      <c r="I665" s="10"/>
    </row>
    <row r="666" spans="1:9" x14ac:dyDescent="0.2">
      <c r="A666" s="7" t="s">
        <v>1270</v>
      </c>
      <c r="B666" s="7" t="s">
        <v>1271</v>
      </c>
      <c r="D666" s="8">
        <v>7220.66</v>
      </c>
      <c r="F666" s="9"/>
      <c r="G666" s="8"/>
      <c r="I666" s="10"/>
    </row>
    <row r="667" spans="1:9" x14ac:dyDescent="0.2">
      <c r="A667" s="7" t="s">
        <v>1272</v>
      </c>
      <c r="B667" s="7" t="s">
        <v>1273</v>
      </c>
      <c r="D667" s="8">
        <v>1435.48</v>
      </c>
      <c r="F667" s="9"/>
      <c r="G667" s="8"/>
      <c r="I667" s="10"/>
    </row>
    <row r="668" spans="1:9" x14ac:dyDescent="0.2">
      <c r="A668" s="7" t="s">
        <v>1274</v>
      </c>
      <c r="B668" s="7" t="s">
        <v>1275</v>
      </c>
      <c r="D668" s="8">
        <v>602059.26</v>
      </c>
      <c r="F668" s="9"/>
      <c r="G668" s="8"/>
      <c r="I668" s="10"/>
    </row>
    <row r="669" spans="1:9" x14ac:dyDescent="0.2">
      <c r="A669" s="7" t="s">
        <v>1276</v>
      </c>
      <c r="B669" s="7" t="s">
        <v>1277</v>
      </c>
      <c r="D669" s="8">
        <v>588</v>
      </c>
      <c r="F669" s="9"/>
      <c r="G669" s="8"/>
      <c r="I669" s="10"/>
    </row>
    <row r="670" spans="1:9" x14ac:dyDescent="0.2">
      <c r="A670" s="7" t="s">
        <v>1278</v>
      </c>
      <c r="B670" s="7" t="s">
        <v>1279</v>
      </c>
      <c r="D670" s="8">
        <v>53406.89</v>
      </c>
      <c r="F670" s="9"/>
      <c r="G670" s="8"/>
      <c r="I670" s="10"/>
    </row>
    <row r="671" spans="1:9" x14ac:dyDescent="0.2">
      <c r="A671" s="7" t="s">
        <v>1280</v>
      </c>
      <c r="B671" s="7" t="s">
        <v>1281</v>
      </c>
      <c r="E671" s="8">
        <v>66548.08</v>
      </c>
      <c r="F671" s="9"/>
      <c r="H671" s="8"/>
      <c r="I671" s="10"/>
    </row>
    <row r="672" spans="1:9" x14ac:dyDescent="0.2">
      <c r="A672" s="7" t="s">
        <v>1282</v>
      </c>
      <c r="B672" s="7" t="s">
        <v>1283</v>
      </c>
      <c r="E672" s="8">
        <v>303057.64</v>
      </c>
      <c r="F672" s="9"/>
      <c r="H672" s="8"/>
      <c r="I672" s="10"/>
    </row>
    <row r="673" spans="1:9" x14ac:dyDescent="0.2">
      <c r="A673" s="7" t="s">
        <v>1284</v>
      </c>
      <c r="B673" s="7" t="s">
        <v>1285</v>
      </c>
      <c r="E673" s="8">
        <v>301.18</v>
      </c>
      <c r="F673" s="9"/>
      <c r="H673" s="8"/>
      <c r="I673" s="10"/>
    </row>
    <row r="674" spans="1:9" x14ac:dyDescent="0.2">
      <c r="A674" s="7" t="s">
        <v>1286</v>
      </c>
      <c r="B674" s="7" t="s">
        <v>1287</v>
      </c>
      <c r="D674" s="9">
        <v>333178</v>
      </c>
      <c r="F674" s="9"/>
      <c r="G674" s="8"/>
      <c r="I674" s="10"/>
    </row>
    <row r="675" spans="1:9" x14ac:dyDescent="0.2">
      <c r="A675" s="7" t="s">
        <v>1288</v>
      </c>
      <c r="B675" s="7" t="s">
        <v>1289</v>
      </c>
      <c r="E675" s="8">
        <v>3648.48</v>
      </c>
      <c r="F675" s="9"/>
      <c r="H675" s="8"/>
      <c r="I675" s="10"/>
    </row>
    <row r="676" spans="1:9" x14ac:dyDescent="0.2">
      <c r="A676" s="7" t="s">
        <v>1290</v>
      </c>
      <c r="B676" s="7" t="s">
        <v>1291</v>
      </c>
      <c r="D676" s="8">
        <v>206098.68</v>
      </c>
      <c r="F676" s="9"/>
      <c r="G676" s="8"/>
      <c r="I676" s="10"/>
    </row>
    <row r="677" spans="1:9" x14ac:dyDescent="0.2">
      <c r="A677" s="7" t="s">
        <v>1292</v>
      </c>
      <c r="B677" s="7" t="s">
        <v>1077</v>
      </c>
      <c r="D677" s="8">
        <v>12436.53</v>
      </c>
      <c r="F677" s="9"/>
      <c r="G677" s="8"/>
      <c r="I677" s="10"/>
    </row>
    <row r="678" spans="1:9" x14ac:dyDescent="0.2">
      <c r="A678" s="7" t="s">
        <v>1293</v>
      </c>
      <c r="B678" s="7" t="s">
        <v>1211</v>
      </c>
      <c r="D678" s="8">
        <v>45900</v>
      </c>
      <c r="F678" s="9"/>
      <c r="G678" s="8"/>
      <c r="I678" s="10"/>
    </row>
    <row r="679" spans="1:9" x14ac:dyDescent="0.2">
      <c r="A679" s="7" t="s">
        <v>1294</v>
      </c>
      <c r="B679" s="7" t="s">
        <v>1226</v>
      </c>
      <c r="D679" s="8">
        <v>42759.05</v>
      </c>
      <c r="F679" s="9"/>
      <c r="G679" s="8"/>
      <c r="I679" s="10"/>
    </row>
    <row r="680" spans="1:9" x14ac:dyDescent="0.2">
      <c r="A680" s="7" t="s">
        <v>1295</v>
      </c>
      <c r="B680" s="7" t="s">
        <v>1296</v>
      </c>
      <c r="D680" s="8">
        <v>140</v>
      </c>
      <c r="F680" s="9"/>
      <c r="G680" s="8"/>
      <c r="I680" s="10"/>
    </row>
    <row r="681" spans="1:9" x14ac:dyDescent="0.2">
      <c r="A681" s="7" t="s">
        <v>1297</v>
      </c>
      <c r="B681" s="7" t="s">
        <v>1077</v>
      </c>
      <c r="D681" s="8">
        <v>465046.73</v>
      </c>
      <c r="F681" s="9"/>
      <c r="G681" s="8"/>
      <c r="I681" s="10"/>
    </row>
    <row r="682" spans="1:9" x14ac:dyDescent="0.2">
      <c r="A682" s="7" t="s">
        <v>1298</v>
      </c>
      <c r="B682" s="7" t="s">
        <v>1079</v>
      </c>
      <c r="D682" s="8">
        <v>32.25</v>
      </c>
      <c r="F682" s="9"/>
      <c r="G682" s="8"/>
      <c r="I682" s="10"/>
    </row>
    <row r="683" spans="1:9" x14ac:dyDescent="0.2">
      <c r="A683" s="7" t="s">
        <v>1299</v>
      </c>
      <c r="B683" s="7" t="s">
        <v>1083</v>
      </c>
      <c r="D683" s="8">
        <v>9096.25</v>
      </c>
      <c r="F683" s="9"/>
      <c r="G683" s="8"/>
      <c r="I683" s="10"/>
    </row>
    <row r="684" spans="1:9" x14ac:dyDescent="0.2">
      <c r="A684" s="7" t="s">
        <v>1300</v>
      </c>
      <c r="B684" s="7" t="s">
        <v>1087</v>
      </c>
      <c r="D684" s="8">
        <v>1245.31</v>
      </c>
      <c r="F684" s="9"/>
      <c r="G684" s="8"/>
      <c r="I684" s="10"/>
    </row>
    <row r="685" spans="1:9" x14ac:dyDescent="0.2">
      <c r="A685" s="7" t="s">
        <v>1301</v>
      </c>
      <c r="B685" s="7" t="s">
        <v>1148</v>
      </c>
      <c r="D685" s="8">
        <v>6020.74</v>
      </c>
      <c r="F685" s="9"/>
      <c r="G685" s="8"/>
      <c r="I685" s="10"/>
    </row>
    <row r="686" spans="1:9" x14ac:dyDescent="0.2">
      <c r="A686" s="7" t="s">
        <v>1302</v>
      </c>
      <c r="B686" s="7" t="s">
        <v>1091</v>
      </c>
      <c r="D686" s="8">
        <v>486.1</v>
      </c>
      <c r="F686" s="9"/>
      <c r="G686" s="8"/>
      <c r="I686" s="10"/>
    </row>
    <row r="687" spans="1:9" x14ac:dyDescent="0.2">
      <c r="A687" s="7" t="s">
        <v>1303</v>
      </c>
      <c r="B687" s="7" t="s">
        <v>1202</v>
      </c>
      <c r="D687" s="8">
        <v>33.74</v>
      </c>
      <c r="F687" s="9"/>
      <c r="G687" s="8"/>
      <c r="I687" s="10"/>
    </row>
    <row r="688" spans="1:9" x14ac:dyDescent="0.2">
      <c r="A688" s="7" t="s">
        <v>1304</v>
      </c>
      <c r="B688" s="7" t="s">
        <v>1093</v>
      </c>
      <c r="D688" s="8">
        <v>1870</v>
      </c>
      <c r="F688" s="9"/>
      <c r="G688" s="8"/>
      <c r="I688" s="10"/>
    </row>
    <row r="689" spans="1:9" x14ac:dyDescent="0.2">
      <c r="A689" s="7" t="s">
        <v>1305</v>
      </c>
      <c r="B689" s="7" t="s">
        <v>1110</v>
      </c>
      <c r="D689" s="8">
        <v>533.5</v>
      </c>
      <c r="F689" s="9"/>
      <c r="G689" s="8"/>
      <c r="I689" s="10"/>
    </row>
    <row r="690" spans="1:9" x14ac:dyDescent="0.2">
      <c r="A690" s="7" t="s">
        <v>1306</v>
      </c>
      <c r="B690" s="7" t="s">
        <v>1112</v>
      </c>
      <c r="D690" s="8">
        <v>240</v>
      </c>
      <c r="F690" s="9"/>
      <c r="G690" s="8"/>
      <c r="I690" s="10"/>
    </row>
    <row r="691" spans="1:9" x14ac:dyDescent="0.2">
      <c r="A691" s="7" t="s">
        <v>1307</v>
      </c>
      <c r="B691" s="7" t="s">
        <v>1077</v>
      </c>
      <c r="D691" s="8">
        <v>4394.78</v>
      </c>
      <c r="F691" s="9"/>
      <c r="G691" s="8"/>
      <c r="I691" s="10"/>
    </row>
    <row r="692" spans="1:9" x14ac:dyDescent="0.2">
      <c r="A692" s="7" t="s">
        <v>1308</v>
      </c>
      <c r="B692" s="7" t="s">
        <v>1077</v>
      </c>
      <c r="D692" s="8">
        <v>134201.64000000001</v>
      </c>
      <c r="F692" s="9"/>
      <c r="G692" s="8"/>
      <c r="I692" s="10"/>
    </row>
    <row r="693" spans="1:9" x14ac:dyDescent="0.2">
      <c r="A693" s="7" t="s">
        <v>1309</v>
      </c>
      <c r="B693" s="7" t="s">
        <v>1079</v>
      </c>
      <c r="D693" s="8">
        <v>25569.26</v>
      </c>
      <c r="F693" s="9"/>
      <c r="G693" s="8"/>
      <c r="I693" s="10"/>
    </row>
    <row r="694" spans="1:9" x14ac:dyDescent="0.2">
      <c r="A694" s="7" t="s">
        <v>1310</v>
      </c>
      <c r="B694" s="7" t="s">
        <v>1077</v>
      </c>
      <c r="D694" s="8">
        <v>27916.639999999999</v>
      </c>
      <c r="F694" s="9"/>
      <c r="G694" s="8"/>
      <c r="I694" s="10"/>
    </row>
    <row r="695" spans="1:9" x14ac:dyDescent="0.2">
      <c r="A695" s="7" t="s">
        <v>1311</v>
      </c>
      <c r="B695" s="7" t="s">
        <v>1079</v>
      </c>
      <c r="D695" s="8">
        <v>2176.0500000000002</v>
      </c>
      <c r="F695" s="9"/>
      <c r="G695" s="8"/>
      <c r="I695" s="10"/>
    </row>
    <row r="696" spans="1:9" x14ac:dyDescent="0.2">
      <c r="A696" s="7" t="s">
        <v>1312</v>
      </c>
      <c r="B696" s="7" t="s">
        <v>1077</v>
      </c>
      <c r="D696" s="8">
        <v>746012.44</v>
      </c>
      <c r="F696" s="9"/>
      <c r="G696" s="8"/>
      <c r="I696" s="10"/>
    </row>
    <row r="697" spans="1:9" x14ac:dyDescent="0.2">
      <c r="A697" s="7" t="s">
        <v>1313</v>
      </c>
      <c r="B697" s="7" t="s">
        <v>1079</v>
      </c>
      <c r="D697" s="8">
        <v>2857.48</v>
      </c>
      <c r="F697" s="9"/>
      <c r="G697" s="8"/>
      <c r="I697" s="10"/>
    </row>
    <row r="698" spans="1:9" x14ac:dyDescent="0.2">
      <c r="A698" s="7" t="s">
        <v>1314</v>
      </c>
      <c r="B698" s="7" t="s">
        <v>1100</v>
      </c>
      <c r="D698" s="8">
        <v>1237.81</v>
      </c>
      <c r="F698" s="9"/>
      <c r="G698" s="8"/>
      <c r="I698" s="10"/>
    </row>
    <row r="699" spans="1:9" x14ac:dyDescent="0.2">
      <c r="A699" s="7" t="s">
        <v>1315</v>
      </c>
      <c r="B699" s="7" t="s">
        <v>1083</v>
      </c>
      <c r="D699" s="8">
        <v>11241.72</v>
      </c>
      <c r="F699" s="9"/>
      <c r="G699" s="8"/>
      <c r="I699" s="10"/>
    </row>
    <row r="700" spans="1:9" x14ac:dyDescent="0.2">
      <c r="A700" s="7" t="s">
        <v>1316</v>
      </c>
      <c r="B700" s="7" t="s">
        <v>1089</v>
      </c>
      <c r="D700" s="8">
        <v>22310.68</v>
      </c>
      <c r="F700" s="9"/>
      <c r="G700" s="8"/>
      <c r="I700" s="10"/>
    </row>
    <row r="701" spans="1:9" x14ac:dyDescent="0.2">
      <c r="A701" s="7" t="s">
        <v>1317</v>
      </c>
      <c r="B701" s="7" t="s">
        <v>1146</v>
      </c>
      <c r="D701" s="8">
        <v>436.63</v>
      </c>
      <c r="F701" s="9"/>
      <c r="G701" s="8"/>
      <c r="I701" s="10"/>
    </row>
    <row r="702" spans="1:9" x14ac:dyDescent="0.2">
      <c r="A702" s="7" t="s">
        <v>1318</v>
      </c>
      <c r="B702" s="7" t="s">
        <v>1148</v>
      </c>
      <c r="D702" s="8">
        <v>895</v>
      </c>
      <c r="F702" s="9"/>
      <c r="G702" s="8"/>
      <c r="I702" s="10"/>
    </row>
    <row r="703" spans="1:9" x14ac:dyDescent="0.2">
      <c r="A703" s="7" t="s">
        <v>1319</v>
      </c>
      <c r="B703" s="7" t="s">
        <v>1202</v>
      </c>
      <c r="D703" s="8">
        <v>389.92</v>
      </c>
      <c r="F703" s="9"/>
      <c r="G703" s="8"/>
      <c r="I703" s="10"/>
    </row>
    <row r="704" spans="1:9" x14ac:dyDescent="0.2">
      <c r="A704" s="7" t="s">
        <v>1320</v>
      </c>
      <c r="B704" s="7" t="s">
        <v>1107</v>
      </c>
      <c r="D704" s="8">
        <v>99879.15</v>
      </c>
      <c r="F704" s="9"/>
      <c r="G704" s="8"/>
      <c r="I704" s="10"/>
    </row>
    <row r="705" spans="1:9" x14ac:dyDescent="0.2">
      <c r="A705" s="7" t="s">
        <v>1321</v>
      </c>
      <c r="B705" s="7" t="s">
        <v>1093</v>
      </c>
      <c r="D705" s="8">
        <v>750</v>
      </c>
      <c r="F705" s="9"/>
      <c r="G705" s="8"/>
      <c r="I705" s="10"/>
    </row>
    <row r="706" spans="1:9" x14ac:dyDescent="0.2">
      <c r="A706" s="7" t="s">
        <v>1322</v>
      </c>
      <c r="B706" s="7" t="s">
        <v>1077</v>
      </c>
      <c r="D706" s="8">
        <v>2472.58</v>
      </c>
      <c r="F706" s="9"/>
      <c r="G706" s="8"/>
      <c r="I706" s="10"/>
    </row>
    <row r="707" spans="1:9" x14ac:dyDescent="0.2">
      <c r="A707" s="7" t="s">
        <v>1323</v>
      </c>
      <c r="B707" s="7" t="s">
        <v>1077</v>
      </c>
      <c r="D707" s="8">
        <v>151792.97</v>
      </c>
      <c r="F707" s="9"/>
      <c r="G707" s="8"/>
      <c r="I707" s="10"/>
    </row>
    <row r="708" spans="1:9" x14ac:dyDescent="0.2">
      <c r="A708" s="7" t="s">
        <v>1324</v>
      </c>
      <c r="B708" s="7" t="s">
        <v>1079</v>
      </c>
      <c r="D708" s="8">
        <v>2990.07</v>
      </c>
      <c r="F708" s="9"/>
      <c r="G708" s="8"/>
      <c r="I708" s="10"/>
    </row>
    <row r="709" spans="1:9" x14ac:dyDescent="0.2">
      <c r="A709" s="7" t="s">
        <v>1325</v>
      </c>
      <c r="B709" s="7" t="s">
        <v>1211</v>
      </c>
      <c r="D709" s="8">
        <v>1096651.07</v>
      </c>
      <c r="F709" s="9"/>
      <c r="G709" s="8"/>
      <c r="I709" s="10"/>
    </row>
    <row r="710" spans="1:9" x14ac:dyDescent="0.2">
      <c r="A710" s="7" t="s">
        <v>1326</v>
      </c>
      <c r="B710" s="7" t="s">
        <v>1213</v>
      </c>
      <c r="D710" s="8">
        <v>40710.730000000003</v>
      </c>
      <c r="F710" s="9"/>
      <c r="G710" s="8"/>
      <c r="I710" s="10"/>
    </row>
    <row r="711" spans="1:9" x14ac:dyDescent="0.2">
      <c r="A711" s="7" t="s">
        <v>1327</v>
      </c>
      <c r="B711" s="7" t="s">
        <v>1226</v>
      </c>
      <c r="D711" s="8">
        <v>189303.14</v>
      </c>
      <c r="F711" s="9"/>
      <c r="G711" s="8"/>
      <c r="I711" s="10"/>
    </row>
    <row r="712" spans="1:9" x14ac:dyDescent="0.2">
      <c r="A712" s="7" t="s">
        <v>1328</v>
      </c>
      <c r="B712" s="7" t="s">
        <v>1215</v>
      </c>
      <c r="D712" s="8">
        <v>51774.27</v>
      </c>
      <c r="F712" s="9"/>
      <c r="G712" s="8"/>
      <c r="I712" s="10"/>
    </row>
    <row r="713" spans="1:9" x14ac:dyDescent="0.2">
      <c r="A713" s="7" t="s">
        <v>1329</v>
      </c>
      <c r="B713" s="7" t="s">
        <v>1077</v>
      </c>
      <c r="D713" s="8">
        <v>126224.91</v>
      </c>
      <c r="F713" s="9"/>
      <c r="G713" s="8"/>
      <c r="I713" s="10"/>
    </row>
    <row r="714" spans="1:9" x14ac:dyDescent="0.2">
      <c r="A714" s="7" t="s">
        <v>1330</v>
      </c>
      <c r="B714" s="7" t="s">
        <v>1079</v>
      </c>
      <c r="D714" s="8">
        <v>370.71</v>
      </c>
      <c r="F714" s="9"/>
      <c r="G714" s="8"/>
      <c r="I714" s="10"/>
    </row>
    <row r="715" spans="1:9" x14ac:dyDescent="0.2">
      <c r="A715" s="7" t="s">
        <v>1331</v>
      </c>
      <c r="B715" s="7" t="s">
        <v>1087</v>
      </c>
      <c r="D715" s="8">
        <v>755.53</v>
      </c>
      <c r="F715" s="9"/>
      <c r="G715" s="8"/>
      <c r="I715" s="10"/>
    </row>
    <row r="716" spans="1:9" x14ac:dyDescent="0.2">
      <c r="A716" s="7" t="s">
        <v>1332</v>
      </c>
      <c r="B716" s="7" t="s">
        <v>1148</v>
      </c>
      <c r="D716" s="8">
        <v>11746.7</v>
      </c>
      <c r="F716" s="9"/>
      <c r="G716" s="8"/>
      <c r="I716" s="10"/>
    </row>
    <row r="717" spans="1:9" x14ac:dyDescent="0.2">
      <c r="A717" s="7" t="s">
        <v>1333</v>
      </c>
      <c r="B717" s="7" t="s">
        <v>1200</v>
      </c>
      <c r="D717" s="8">
        <v>1791.34</v>
      </c>
      <c r="F717" s="9"/>
      <c r="G717" s="8"/>
      <c r="I717" s="10"/>
    </row>
    <row r="718" spans="1:9" x14ac:dyDescent="0.2">
      <c r="A718" s="7" t="s">
        <v>1334</v>
      </c>
      <c r="B718" s="7" t="s">
        <v>1202</v>
      </c>
      <c r="D718" s="8">
        <v>393.61</v>
      </c>
      <c r="F718" s="9"/>
      <c r="G718" s="8"/>
      <c r="I718" s="10"/>
    </row>
    <row r="719" spans="1:9" x14ac:dyDescent="0.2">
      <c r="A719" s="7" t="s">
        <v>1335</v>
      </c>
      <c r="B719" s="7" t="s">
        <v>1093</v>
      </c>
      <c r="D719" s="8">
        <v>220</v>
      </c>
      <c r="F719" s="9"/>
      <c r="G719" s="8"/>
      <c r="I719" s="10"/>
    </row>
    <row r="720" spans="1:9" x14ac:dyDescent="0.2">
      <c r="A720" s="7" t="s">
        <v>1336</v>
      </c>
      <c r="B720" s="7" t="s">
        <v>1095</v>
      </c>
      <c r="D720" s="8">
        <v>92550</v>
      </c>
      <c r="F720" s="9"/>
      <c r="G720" s="8"/>
      <c r="I720" s="10"/>
    </row>
    <row r="721" spans="1:9" x14ac:dyDescent="0.2">
      <c r="A721" s="7" t="s">
        <v>1337</v>
      </c>
      <c r="B721" s="7" t="s">
        <v>1077</v>
      </c>
      <c r="D721" s="8">
        <v>8020.56</v>
      </c>
      <c r="F721" s="9"/>
      <c r="G721" s="8"/>
      <c r="I721" s="10"/>
    </row>
    <row r="722" spans="1:9" x14ac:dyDescent="0.2">
      <c r="A722" s="7" t="s">
        <v>1338</v>
      </c>
      <c r="B722" s="7" t="s">
        <v>1077</v>
      </c>
      <c r="D722" s="8">
        <v>26363.599999999999</v>
      </c>
      <c r="F722" s="9"/>
      <c r="G722" s="8"/>
      <c r="I722" s="10"/>
    </row>
    <row r="723" spans="1:9" x14ac:dyDescent="0.2">
      <c r="A723" s="7" t="s">
        <v>1339</v>
      </c>
      <c r="B723" s="7" t="s">
        <v>1079</v>
      </c>
      <c r="D723" s="8">
        <v>1179.4000000000001</v>
      </c>
      <c r="F723" s="9"/>
      <c r="G723" s="8"/>
      <c r="I723" s="10"/>
    </row>
    <row r="724" spans="1:9" x14ac:dyDescent="0.2">
      <c r="A724" s="7" t="s">
        <v>1340</v>
      </c>
      <c r="B724" s="7" t="s">
        <v>1100</v>
      </c>
      <c r="D724" s="8">
        <v>16355.52</v>
      </c>
      <c r="F724" s="9"/>
      <c r="G724" s="8"/>
      <c r="I724" s="10"/>
    </row>
    <row r="725" spans="1:9" x14ac:dyDescent="0.2">
      <c r="A725" s="7" t="s">
        <v>1341</v>
      </c>
      <c r="B725" s="7" t="s">
        <v>1342</v>
      </c>
      <c r="D725" s="8">
        <v>2175.86</v>
      </c>
      <c r="F725" s="9"/>
      <c r="G725" s="8"/>
      <c r="I725" s="10"/>
    </row>
    <row r="726" spans="1:9" x14ac:dyDescent="0.2">
      <c r="A726" s="7" t="s">
        <v>1343</v>
      </c>
      <c r="B726" s="7" t="s">
        <v>1089</v>
      </c>
      <c r="D726" s="8">
        <v>3224.03</v>
      </c>
      <c r="F726" s="9"/>
      <c r="G726" s="8"/>
      <c r="I726" s="10"/>
    </row>
    <row r="727" spans="1:9" x14ac:dyDescent="0.2">
      <c r="A727" s="7" t="s">
        <v>1344</v>
      </c>
      <c r="B727" s="7" t="s">
        <v>1148</v>
      </c>
      <c r="D727" s="8">
        <v>195.69</v>
      </c>
      <c r="F727" s="9"/>
      <c r="G727" s="8"/>
      <c r="I727" s="10"/>
    </row>
    <row r="728" spans="1:9" x14ac:dyDescent="0.2">
      <c r="A728" s="7" t="s">
        <v>1345</v>
      </c>
      <c r="B728" s="7" t="s">
        <v>1202</v>
      </c>
      <c r="D728" s="8">
        <v>20369.87</v>
      </c>
      <c r="F728" s="9"/>
      <c r="G728" s="8"/>
      <c r="I728" s="10"/>
    </row>
    <row r="729" spans="1:9" x14ac:dyDescent="0.2">
      <c r="A729" s="7" t="s">
        <v>1346</v>
      </c>
      <c r="B729" s="7" t="s">
        <v>1107</v>
      </c>
      <c r="D729" s="8">
        <v>3006.04</v>
      </c>
      <c r="F729" s="9"/>
      <c r="G729" s="8"/>
      <c r="I729" s="10"/>
    </row>
    <row r="730" spans="1:9" x14ac:dyDescent="0.2">
      <c r="A730" s="7" t="s">
        <v>1347</v>
      </c>
      <c r="B730" s="7" t="s">
        <v>1093</v>
      </c>
      <c r="D730" s="8">
        <v>4116.71</v>
      </c>
      <c r="F730" s="9"/>
      <c r="G730" s="8"/>
      <c r="I730" s="10"/>
    </row>
    <row r="731" spans="1:9" x14ac:dyDescent="0.2">
      <c r="A731" s="7" t="s">
        <v>1348</v>
      </c>
      <c r="B731" s="7" t="s">
        <v>1156</v>
      </c>
      <c r="D731" s="8">
        <v>3305.73</v>
      </c>
      <c r="F731" s="9"/>
      <c r="G731" s="8"/>
      <c r="I731" s="10"/>
    </row>
    <row r="732" spans="1:9" x14ac:dyDescent="0.2">
      <c r="A732" s="7" t="s">
        <v>1349</v>
      </c>
      <c r="B732" s="7" t="s">
        <v>1350</v>
      </c>
      <c r="E732" s="8">
        <v>6943.8</v>
      </c>
      <c r="F732" s="9"/>
      <c r="H732" s="8"/>
      <c r="I732" s="10"/>
    </row>
    <row r="733" spans="1:9" x14ac:dyDescent="0.2">
      <c r="A733" s="7" t="s">
        <v>1351</v>
      </c>
      <c r="B733" s="7" t="s">
        <v>1077</v>
      </c>
      <c r="D733" s="8">
        <v>100766.75</v>
      </c>
      <c r="F733" s="9"/>
      <c r="G733" s="8"/>
      <c r="I733" s="10"/>
    </row>
    <row r="734" spans="1:9" x14ac:dyDescent="0.2">
      <c r="A734" s="7" t="s">
        <v>1352</v>
      </c>
      <c r="B734" s="7" t="s">
        <v>1079</v>
      </c>
      <c r="D734" s="8">
        <v>3388.45</v>
      </c>
      <c r="F734" s="9"/>
      <c r="G734" s="8"/>
      <c r="I734" s="10"/>
    </row>
    <row r="735" spans="1:9" x14ac:dyDescent="0.2">
      <c r="A735" s="7" t="s">
        <v>1353</v>
      </c>
      <c r="B735" s="7" t="s">
        <v>1134</v>
      </c>
      <c r="D735" s="8">
        <v>2376</v>
      </c>
      <c r="F735" s="9"/>
      <c r="G735" s="8"/>
      <c r="I735" s="10"/>
    </row>
    <row r="736" spans="1:9" x14ac:dyDescent="0.2">
      <c r="A736" s="7" t="s">
        <v>1354</v>
      </c>
      <c r="B736" s="7" t="s">
        <v>1355</v>
      </c>
      <c r="D736" s="8">
        <v>248.22</v>
      </c>
      <c r="F736" s="9"/>
      <c r="G736" s="8"/>
      <c r="I736" s="10"/>
    </row>
    <row r="737" spans="1:9" x14ac:dyDescent="0.2">
      <c r="A737" s="7" t="s">
        <v>1356</v>
      </c>
      <c r="B737" s="7" t="s">
        <v>1357</v>
      </c>
      <c r="E737" s="8">
        <v>1787.23</v>
      </c>
      <c r="F737" s="9"/>
      <c r="H737" s="8"/>
      <c r="I737" s="10"/>
    </row>
    <row r="738" spans="1:9" x14ac:dyDescent="0.2">
      <c r="A738" s="7" t="s">
        <v>1358</v>
      </c>
      <c r="B738" s="7" t="s">
        <v>1077</v>
      </c>
      <c r="D738" s="8">
        <v>85718.720000000001</v>
      </c>
      <c r="F738" s="9"/>
      <c r="G738" s="8"/>
      <c r="I738" s="10"/>
    </row>
    <row r="739" spans="1:9" x14ac:dyDescent="0.2">
      <c r="A739" s="7" t="s">
        <v>1359</v>
      </c>
      <c r="B739" s="7" t="s">
        <v>1079</v>
      </c>
      <c r="D739" s="8">
        <v>3509.73</v>
      </c>
      <c r="F739" s="9"/>
      <c r="G739" s="8"/>
      <c r="I739" s="10"/>
    </row>
    <row r="740" spans="1:9" x14ac:dyDescent="0.2">
      <c r="A740" s="7" t="s">
        <v>1360</v>
      </c>
      <c r="B740" s="7" t="s">
        <v>1134</v>
      </c>
      <c r="D740" s="8">
        <v>2520</v>
      </c>
      <c r="F740" s="9"/>
      <c r="G740" s="8"/>
      <c r="I740" s="10"/>
    </row>
    <row r="741" spans="1:9" x14ac:dyDescent="0.2">
      <c r="A741" s="7" t="s">
        <v>1361</v>
      </c>
      <c r="B741" s="7" t="s">
        <v>1100</v>
      </c>
      <c r="D741" s="8">
        <v>196464.82</v>
      </c>
      <c r="F741" s="9"/>
      <c r="G741" s="8"/>
      <c r="I741" s="10"/>
    </row>
    <row r="742" spans="1:9" x14ac:dyDescent="0.2">
      <c r="A742" s="7" t="s">
        <v>1362</v>
      </c>
      <c r="B742" s="7" t="s">
        <v>1342</v>
      </c>
      <c r="D742" s="8">
        <v>88575.8</v>
      </c>
      <c r="F742" s="9"/>
      <c r="G742" s="8"/>
      <c r="I742" s="10"/>
    </row>
    <row r="743" spans="1:9" x14ac:dyDescent="0.2">
      <c r="A743" s="7" t="s">
        <v>1363</v>
      </c>
      <c r="B743" s="7" t="s">
        <v>1364</v>
      </c>
      <c r="D743" s="8">
        <v>67287.62</v>
      </c>
      <c r="F743" s="9"/>
      <c r="G743" s="8"/>
      <c r="I743" s="10"/>
    </row>
    <row r="744" spans="1:9" x14ac:dyDescent="0.2">
      <c r="A744" s="7" t="s">
        <v>1365</v>
      </c>
      <c r="B744" s="7" t="s">
        <v>1366</v>
      </c>
      <c r="D744" s="8">
        <v>6195.14</v>
      </c>
      <c r="F744" s="9"/>
      <c r="G744" s="8"/>
      <c r="I744" s="10"/>
    </row>
    <row r="745" spans="1:9" x14ac:dyDescent="0.2">
      <c r="A745" s="7" t="s">
        <v>1367</v>
      </c>
      <c r="B745" s="7" t="s">
        <v>1368</v>
      </c>
      <c r="D745" s="8">
        <v>5382.28</v>
      </c>
      <c r="F745" s="9"/>
      <c r="G745" s="8"/>
      <c r="I745" s="10"/>
    </row>
    <row r="746" spans="1:9" x14ac:dyDescent="0.2">
      <c r="A746" s="7" t="s">
        <v>1369</v>
      </c>
      <c r="B746" s="7" t="s">
        <v>1370</v>
      </c>
      <c r="D746" s="8">
        <v>710</v>
      </c>
      <c r="F746" s="9"/>
      <c r="G746" s="8"/>
      <c r="I746" s="10"/>
    </row>
    <row r="747" spans="1:9" x14ac:dyDescent="0.2">
      <c r="A747" s="7" t="s">
        <v>1371</v>
      </c>
      <c r="B747" s="7" t="s">
        <v>1372</v>
      </c>
      <c r="D747" s="8">
        <v>46670.13</v>
      </c>
      <c r="F747" s="9"/>
      <c r="G747" s="8"/>
      <c r="I747" s="10"/>
    </row>
    <row r="748" spans="1:9" x14ac:dyDescent="0.2">
      <c r="A748" s="7" t="s">
        <v>1373</v>
      </c>
      <c r="B748" s="7" t="s">
        <v>1077</v>
      </c>
      <c r="D748" s="8">
        <v>2172.7399999999998</v>
      </c>
      <c r="F748" s="9"/>
      <c r="G748" s="8"/>
      <c r="I748" s="10"/>
    </row>
    <row r="749" spans="1:9" x14ac:dyDescent="0.2">
      <c r="A749" s="7" t="s">
        <v>1374</v>
      </c>
      <c r="B749" s="7" t="s">
        <v>1079</v>
      </c>
      <c r="D749" s="8">
        <v>965.29</v>
      </c>
      <c r="F749" s="9"/>
      <c r="G749" s="8"/>
      <c r="I749" s="10"/>
    </row>
    <row r="750" spans="1:9" x14ac:dyDescent="0.2">
      <c r="A750" s="7" t="s">
        <v>1375</v>
      </c>
      <c r="B750" s="7" t="s">
        <v>1134</v>
      </c>
      <c r="D750" s="8">
        <v>100</v>
      </c>
      <c r="F750" s="9"/>
      <c r="G750" s="8"/>
      <c r="I750" s="10"/>
    </row>
    <row r="751" spans="1:9" x14ac:dyDescent="0.2">
      <c r="A751" s="7" t="s">
        <v>1376</v>
      </c>
      <c r="B751" s="7" t="s">
        <v>1211</v>
      </c>
      <c r="D751" s="8">
        <v>180966.84</v>
      </c>
      <c r="F751" s="9"/>
      <c r="G751" s="8"/>
      <c r="I751" s="10"/>
    </row>
    <row r="752" spans="1:9" x14ac:dyDescent="0.2">
      <c r="A752" s="7" t="s">
        <v>1377</v>
      </c>
      <c r="B752" s="7" t="s">
        <v>1213</v>
      </c>
      <c r="D752" s="8">
        <v>2878.43</v>
      </c>
      <c r="F752" s="9"/>
      <c r="G752" s="8"/>
      <c r="I752" s="10"/>
    </row>
    <row r="753" spans="1:9" x14ac:dyDescent="0.2">
      <c r="A753" s="7" t="s">
        <v>1378</v>
      </c>
      <c r="B753" s="7" t="s">
        <v>1226</v>
      </c>
      <c r="D753" s="8">
        <v>10802.12</v>
      </c>
      <c r="F753" s="9"/>
      <c r="G753" s="8"/>
      <c r="I753" s="10"/>
    </row>
    <row r="754" spans="1:9" x14ac:dyDescent="0.2">
      <c r="A754" s="7" t="s">
        <v>1379</v>
      </c>
      <c r="B754" s="7" t="s">
        <v>1215</v>
      </c>
      <c r="D754" s="8">
        <v>833195.9</v>
      </c>
      <c r="F754" s="9"/>
      <c r="G754" s="8"/>
      <c r="I754" s="10"/>
    </row>
    <row r="755" spans="1:9" x14ac:dyDescent="0.2">
      <c r="A755" s="7" t="s">
        <v>1380</v>
      </c>
      <c r="B755" s="7" t="s">
        <v>1077</v>
      </c>
      <c r="D755" s="8">
        <v>109860.58</v>
      </c>
      <c r="F755" s="9"/>
      <c r="G755" s="8"/>
      <c r="I755" s="10"/>
    </row>
    <row r="756" spans="1:9" x14ac:dyDescent="0.2">
      <c r="A756" s="7" t="s">
        <v>1381</v>
      </c>
      <c r="B756" s="7" t="s">
        <v>1083</v>
      </c>
      <c r="D756" s="8">
        <v>36366.959999999999</v>
      </c>
      <c r="F756" s="9"/>
      <c r="G756" s="8"/>
      <c r="I756" s="10"/>
    </row>
    <row r="757" spans="1:9" x14ac:dyDescent="0.2">
      <c r="A757" s="7" t="s">
        <v>1382</v>
      </c>
      <c r="B757" s="7" t="s">
        <v>1085</v>
      </c>
      <c r="D757" s="8">
        <v>4969.5</v>
      </c>
      <c r="F757" s="9"/>
      <c r="G757" s="8"/>
      <c r="I757" s="10"/>
    </row>
    <row r="758" spans="1:9" x14ac:dyDescent="0.2">
      <c r="A758" s="7" t="s">
        <v>1383</v>
      </c>
      <c r="B758" s="7" t="s">
        <v>1087</v>
      </c>
      <c r="D758" s="8">
        <v>92.27</v>
      </c>
      <c r="F758" s="9"/>
      <c r="G758" s="8"/>
      <c r="I758" s="10"/>
    </row>
    <row r="759" spans="1:9" x14ac:dyDescent="0.2">
      <c r="A759" s="7" t="s">
        <v>1384</v>
      </c>
      <c r="B759" s="7" t="s">
        <v>1089</v>
      </c>
      <c r="D759" s="8">
        <v>39047.78</v>
      </c>
      <c r="F759" s="9"/>
      <c r="G759" s="8"/>
      <c r="I759" s="10"/>
    </row>
    <row r="760" spans="1:9" x14ac:dyDescent="0.2">
      <c r="A760" s="7" t="s">
        <v>1385</v>
      </c>
      <c r="B760" s="7" t="s">
        <v>1148</v>
      </c>
      <c r="D760" s="8">
        <v>5600</v>
      </c>
      <c r="F760" s="9"/>
      <c r="G760" s="8"/>
      <c r="I760" s="10"/>
    </row>
    <row r="761" spans="1:9" x14ac:dyDescent="0.2">
      <c r="A761" s="7" t="s">
        <v>1386</v>
      </c>
      <c r="B761" s="7" t="s">
        <v>1091</v>
      </c>
      <c r="D761" s="8">
        <v>551.95000000000005</v>
      </c>
      <c r="F761" s="9"/>
      <c r="G761" s="8"/>
      <c r="I761" s="10"/>
    </row>
    <row r="762" spans="1:9" x14ac:dyDescent="0.2">
      <c r="A762" s="7" t="s">
        <v>1387</v>
      </c>
      <c r="B762" s="7" t="s">
        <v>1093</v>
      </c>
      <c r="D762" s="8">
        <v>300.94</v>
      </c>
      <c r="F762" s="9"/>
      <c r="G762" s="8"/>
      <c r="I762" s="10"/>
    </row>
    <row r="763" spans="1:9" x14ac:dyDescent="0.2">
      <c r="A763" s="7" t="s">
        <v>1388</v>
      </c>
      <c r="B763" s="7" t="s">
        <v>1389</v>
      </c>
      <c r="D763" s="8">
        <v>118839.37</v>
      </c>
      <c r="F763" s="9"/>
      <c r="G763" s="8"/>
      <c r="I763" s="10"/>
    </row>
    <row r="764" spans="1:9" x14ac:dyDescent="0.2">
      <c r="A764" s="7" t="s">
        <v>1390</v>
      </c>
      <c r="B764" s="7" t="s">
        <v>1077</v>
      </c>
      <c r="D764" s="8">
        <v>140661.01999999999</v>
      </c>
      <c r="F764" s="9"/>
      <c r="G764" s="8"/>
      <c r="I764" s="10"/>
    </row>
    <row r="765" spans="1:9" x14ac:dyDescent="0.2">
      <c r="A765" s="7" t="s">
        <v>1391</v>
      </c>
      <c r="B765" s="7" t="s">
        <v>1083</v>
      </c>
      <c r="D765" s="8">
        <v>12000</v>
      </c>
      <c r="F765" s="9"/>
      <c r="G765" s="8"/>
      <c r="I765" s="10"/>
    </row>
    <row r="766" spans="1:9" x14ac:dyDescent="0.2">
      <c r="A766" s="7" t="s">
        <v>1392</v>
      </c>
      <c r="B766" s="7" t="s">
        <v>1087</v>
      </c>
      <c r="D766" s="8">
        <v>232.71</v>
      </c>
      <c r="F766" s="9"/>
      <c r="G766" s="8"/>
      <c r="I766" s="10"/>
    </row>
    <row r="767" spans="1:9" x14ac:dyDescent="0.2">
      <c r="A767" s="7" t="s">
        <v>1393</v>
      </c>
      <c r="B767" s="7" t="s">
        <v>1148</v>
      </c>
      <c r="D767" s="8">
        <v>2659.28</v>
      </c>
      <c r="F767" s="9"/>
      <c r="G767" s="8"/>
      <c r="I767" s="10"/>
    </row>
    <row r="768" spans="1:9" x14ac:dyDescent="0.2">
      <c r="A768" s="7" t="s">
        <v>1394</v>
      </c>
      <c r="B768" s="7" t="s">
        <v>1093</v>
      </c>
      <c r="D768" s="8">
        <v>1494.37</v>
      </c>
      <c r="F768" s="9"/>
      <c r="G768" s="8"/>
      <c r="I768" s="10"/>
    </row>
    <row r="769" spans="1:9" x14ac:dyDescent="0.2">
      <c r="A769" s="7" t="s">
        <v>1395</v>
      </c>
      <c r="B769" s="7" t="s">
        <v>1110</v>
      </c>
      <c r="D769" s="8">
        <v>559</v>
      </c>
      <c r="F769" s="9"/>
      <c r="G769" s="8"/>
      <c r="I769" s="10"/>
    </row>
    <row r="770" spans="1:9" x14ac:dyDescent="0.2">
      <c r="A770" s="7" t="s">
        <v>1396</v>
      </c>
      <c r="B770" s="7" t="s">
        <v>1171</v>
      </c>
      <c r="D770" s="8">
        <v>502921.97</v>
      </c>
      <c r="F770" s="9"/>
      <c r="G770" s="8"/>
      <c r="I770" s="10"/>
    </row>
    <row r="771" spans="1:9" x14ac:dyDescent="0.2">
      <c r="A771" s="7" t="s">
        <v>1397</v>
      </c>
      <c r="B771" s="7" t="s">
        <v>1389</v>
      </c>
      <c r="D771" s="8">
        <v>185.94</v>
      </c>
      <c r="F771" s="9"/>
      <c r="G771" s="8"/>
      <c r="I771" s="10"/>
    </row>
    <row r="772" spans="1:9" x14ac:dyDescent="0.2">
      <c r="A772" s="7" t="s">
        <v>1398</v>
      </c>
      <c r="B772" s="7" t="s">
        <v>1399</v>
      </c>
      <c r="D772" s="8">
        <v>37426.44</v>
      </c>
      <c r="F772" s="9"/>
      <c r="G772" s="8"/>
      <c r="I772" s="10"/>
    </row>
    <row r="773" spans="1:9" x14ac:dyDescent="0.2">
      <c r="A773" s="7" t="s">
        <v>1400</v>
      </c>
      <c r="B773" s="7" t="s">
        <v>1077</v>
      </c>
      <c r="D773" s="8">
        <v>637840.19999999995</v>
      </c>
      <c r="F773" s="9"/>
      <c r="G773" s="8"/>
      <c r="I773" s="10"/>
    </row>
    <row r="774" spans="1:9" x14ac:dyDescent="0.2">
      <c r="A774" s="7" t="s">
        <v>1401</v>
      </c>
      <c r="B774" s="7" t="s">
        <v>1134</v>
      </c>
      <c r="D774" s="8">
        <v>5428.43</v>
      </c>
      <c r="F774" s="9"/>
      <c r="G774" s="8"/>
      <c r="I774" s="10"/>
    </row>
    <row r="775" spans="1:9" x14ac:dyDescent="0.2">
      <c r="A775" s="7" t="s">
        <v>1402</v>
      </c>
      <c r="B775" s="7" t="s">
        <v>1083</v>
      </c>
      <c r="D775" s="8">
        <v>24619.14</v>
      </c>
      <c r="F775" s="9"/>
      <c r="G775" s="8"/>
      <c r="I775" s="10"/>
    </row>
    <row r="776" spans="1:9" x14ac:dyDescent="0.2">
      <c r="A776" s="7" t="s">
        <v>1403</v>
      </c>
      <c r="B776" s="7" t="s">
        <v>1085</v>
      </c>
      <c r="D776" s="8">
        <v>685.51</v>
      </c>
      <c r="F776" s="9"/>
      <c r="G776" s="8"/>
      <c r="I776" s="10"/>
    </row>
    <row r="777" spans="1:9" x14ac:dyDescent="0.2">
      <c r="A777" s="7" t="s">
        <v>1404</v>
      </c>
      <c r="B777" s="7" t="s">
        <v>1089</v>
      </c>
      <c r="D777" s="8">
        <v>3.93</v>
      </c>
      <c r="F777" s="9"/>
      <c r="G777" s="8"/>
      <c r="I777" s="10"/>
    </row>
    <row r="778" spans="1:9" x14ac:dyDescent="0.2">
      <c r="A778" s="7" t="s">
        <v>1405</v>
      </c>
      <c r="B778" s="7" t="s">
        <v>1148</v>
      </c>
      <c r="D778" s="8">
        <v>12814.5</v>
      </c>
      <c r="F778" s="9"/>
      <c r="G778" s="8"/>
      <c r="I778" s="10"/>
    </row>
    <row r="779" spans="1:9" x14ac:dyDescent="0.2">
      <c r="A779" s="7" t="s">
        <v>1406</v>
      </c>
      <c r="B779" s="7" t="s">
        <v>1200</v>
      </c>
      <c r="D779" s="8">
        <v>2655</v>
      </c>
      <c r="F779" s="9"/>
      <c r="G779" s="8"/>
      <c r="I779" s="10"/>
    </row>
    <row r="780" spans="1:9" x14ac:dyDescent="0.2">
      <c r="A780" s="7" t="s">
        <v>1407</v>
      </c>
      <c r="B780" s="7" t="s">
        <v>1202</v>
      </c>
      <c r="D780" s="8">
        <v>4528.93</v>
      </c>
      <c r="F780" s="9"/>
      <c r="G780" s="8"/>
      <c r="I780" s="10"/>
    </row>
    <row r="781" spans="1:9" x14ac:dyDescent="0.2">
      <c r="A781" s="7" t="s">
        <v>1408</v>
      </c>
      <c r="B781" s="7" t="s">
        <v>1107</v>
      </c>
      <c r="D781" s="8">
        <v>425905.37</v>
      </c>
      <c r="F781" s="9"/>
      <c r="G781" s="8"/>
      <c r="I781" s="10"/>
    </row>
    <row r="782" spans="1:9" x14ac:dyDescent="0.2">
      <c r="A782" s="7" t="s">
        <v>1409</v>
      </c>
      <c r="B782" s="7" t="s">
        <v>1093</v>
      </c>
      <c r="D782" s="8">
        <v>249</v>
      </c>
      <c r="F782" s="9"/>
      <c r="G782" s="8"/>
      <c r="I782" s="10"/>
    </row>
    <row r="783" spans="1:9" x14ac:dyDescent="0.2">
      <c r="A783" s="7" t="s">
        <v>1410</v>
      </c>
      <c r="B783" s="7" t="s">
        <v>1095</v>
      </c>
      <c r="D783" s="8">
        <v>14420.99</v>
      </c>
      <c r="F783" s="9"/>
      <c r="G783" s="8"/>
      <c r="I783" s="10"/>
    </row>
    <row r="784" spans="1:9" x14ac:dyDescent="0.2">
      <c r="A784" s="7" t="s">
        <v>1411</v>
      </c>
      <c r="B784" s="7" t="s">
        <v>1412</v>
      </c>
      <c r="D784" s="8">
        <v>20382.560000000001</v>
      </c>
      <c r="F784" s="9"/>
      <c r="G784" s="8"/>
      <c r="I784" s="10"/>
    </row>
    <row r="785" spans="1:9" x14ac:dyDescent="0.2">
      <c r="A785" s="7" t="s">
        <v>1413</v>
      </c>
      <c r="B785" s="7" t="s">
        <v>1414</v>
      </c>
      <c r="D785" s="8">
        <v>2073.6</v>
      </c>
      <c r="F785" s="9"/>
      <c r="G785" s="8"/>
      <c r="I785" s="10"/>
    </row>
    <row r="786" spans="1:9" x14ac:dyDescent="0.2">
      <c r="A786" s="7" t="s">
        <v>1415</v>
      </c>
      <c r="B786" s="7" t="s">
        <v>1350</v>
      </c>
      <c r="D786" s="8">
        <v>20347.03</v>
      </c>
      <c r="F786" s="9"/>
      <c r="G786" s="8"/>
      <c r="I786" s="10"/>
    </row>
    <row r="787" spans="1:9" x14ac:dyDescent="0.2">
      <c r="A787" s="7" t="s">
        <v>1416</v>
      </c>
      <c r="B787" s="7" t="s">
        <v>1366</v>
      </c>
      <c r="D787" s="8">
        <v>8077.58</v>
      </c>
      <c r="F787" s="9"/>
      <c r="G787" s="8"/>
      <c r="I787" s="10"/>
    </row>
    <row r="788" spans="1:9" x14ac:dyDescent="0.2">
      <c r="A788" s="7" t="s">
        <v>1417</v>
      </c>
      <c r="B788" s="7" t="s">
        <v>1077</v>
      </c>
      <c r="D788" s="8">
        <v>76751.05</v>
      </c>
      <c r="F788" s="9"/>
      <c r="G788" s="8"/>
      <c r="I788" s="10"/>
    </row>
    <row r="789" spans="1:9" x14ac:dyDescent="0.2">
      <c r="A789" s="7" t="s">
        <v>1418</v>
      </c>
      <c r="B789" s="7" t="s">
        <v>1211</v>
      </c>
      <c r="D789" s="8">
        <v>67089</v>
      </c>
      <c r="F789" s="9"/>
      <c r="G789" s="8"/>
      <c r="I789" s="10"/>
    </row>
    <row r="790" spans="1:9" x14ac:dyDescent="0.2">
      <c r="A790" s="7" t="s">
        <v>1419</v>
      </c>
      <c r="B790" s="7" t="s">
        <v>1226</v>
      </c>
      <c r="D790" s="8">
        <v>152742.29999999999</v>
      </c>
      <c r="F790" s="9"/>
      <c r="G790" s="8"/>
      <c r="I790" s="10"/>
    </row>
    <row r="791" spans="1:9" x14ac:dyDescent="0.2">
      <c r="A791" s="7" t="s">
        <v>1420</v>
      </c>
      <c r="B791" s="7" t="s">
        <v>1421</v>
      </c>
      <c r="D791" s="8">
        <v>12304.73</v>
      </c>
      <c r="F791" s="9"/>
      <c r="G791" s="8"/>
      <c r="I791" s="10"/>
    </row>
    <row r="792" spans="1:9" x14ac:dyDescent="0.2">
      <c r="A792" s="7" t="s">
        <v>1422</v>
      </c>
      <c r="B792" s="7" t="s">
        <v>1215</v>
      </c>
      <c r="D792" s="8">
        <v>37578.33</v>
      </c>
      <c r="F792" s="9"/>
      <c r="G792" s="8"/>
      <c r="I792" s="10"/>
    </row>
    <row r="793" spans="1:9" x14ac:dyDescent="0.2">
      <c r="A793" s="7" t="s">
        <v>1423</v>
      </c>
      <c r="B793" s="7" t="s">
        <v>1077</v>
      </c>
      <c r="D793" s="8">
        <v>64500.36</v>
      </c>
      <c r="F793" s="9"/>
      <c r="G793" s="8"/>
      <c r="I793" s="10"/>
    </row>
    <row r="794" spans="1:9" x14ac:dyDescent="0.2">
      <c r="A794" s="7" t="s">
        <v>1424</v>
      </c>
      <c r="B794" s="7" t="s">
        <v>1079</v>
      </c>
      <c r="D794" s="8">
        <v>11302.97</v>
      </c>
      <c r="F794" s="9"/>
      <c r="G794" s="8"/>
      <c r="I794" s="10"/>
    </row>
    <row r="795" spans="1:9" x14ac:dyDescent="0.2">
      <c r="A795" s="7" t="s">
        <v>1425</v>
      </c>
      <c r="B795" s="7" t="s">
        <v>1100</v>
      </c>
      <c r="D795" s="8">
        <v>81408.31</v>
      </c>
      <c r="F795" s="9"/>
      <c r="G795" s="8"/>
      <c r="I795" s="10"/>
    </row>
    <row r="796" spans="1:9" x14ac:dyDescent="0.2">
      <c r="A796" s="7" t="s">
        <v>1426</v>
      </c>
      <c r="B796" s="7" t="s">
        <v>1083</v>
      </c>
      <c r="D796" s="8">
        <v>43811.75</v>
      </c>
      <c r="F796" s="9"/>
      <c r="G796" s="8"/>
      <c r="I796" s="10"/>
    </row>
    <row r="797" spans="1:9" x14ac:dyDescent="0.2">
      <c r="A797" s="7" t="s">
        <v>1427</v>
      </c>
      <c r="B797" s="7" t="s">
        <v>1342</v>
      </c>
      <c r="D797" s="8">
        <v>6896.52</v>
      </c>
      <c r="F797" s="9"/>
      <c r="G797" s="8"/>
      <c r="I797" s="10"/>
    </row>
    <row r="798" spans="1:9" x14ac:dyDescent="0.2">
      <c r="A798" s="7" t="s">
        <v>1428</v>
      </c>
      <c r="B798" s="7" t="s">
        <v>1087</v>
      </c>
      <c r="D798" s="8">
        <v>285.77</v>
      </c>
      <c r="F798" s="9"/>
      <c r="G798" s="8"/>
      <c r="I798" s="10"/>
    </row>
    <row r="799" spans="1:9" x14ac:dyDescent="0.2">
      <c r="A799" s="7" t="s">
        <v>1429</v>
      </c>
      <c r="B799" s="7" t="s">
        <v>1089</v>
      </c>
      <c r="D799" s="8">
        <v>41085.129999999997</v>
      </c>
      <c r="F799" s="9"/>
      <c r="G799" s="8"/>
      <c r="I799" s="10"/>
    </row>
    <row r="800" spans="1:9" x14ac:dyDescent="0.2">
      <c r="A800" s="7" t="s">
        <v>1430</v>
      </c>
      <c r="B800" s="7" t="s">
        <v>1202</v>
      </c>
      <c r="D800" s="8">
        <v>48.74</v>
      </c>
      <c r="F800" s="9"/>
      <c r="G800" s="8"/>
      <c r="I800" s="10"/>
    </row>
    <row r="801" spans="1:9" x14ac:dyDescent="0.2">
      <c r="A801" s="7" t="s">
        <v>1431</v>
      </c>
      <c r="B801" s="7" t="s">
        <v>1093</v>
      </c>
      <c r="D801" s="8">
        <v>11716.98</v>
      </c>
      <c r="F801" s="9"/>
      <c r="G801" s="8"/>
      <c r="I801" s="10"/>
    </row>
    <row r="802" spans="1:9" x14ac:dyDescent="0.2">
      <c r="A802" s="7" t="s">
        <v>1432</v>
      </c>
      <c r="B802" s="7" t="s">
        <v>1095</v>
      </c>
      <c r="D802" s="8">
        <v>19466</v>
      </c>
      <c r="F802" s="9"/>
      <c r="G802" s="8"/>
      <c r="I802" s="10"/>
    </row>
    <row r="803" spans="1:9" x14ac:dyDescent="0.2">
      <c r="A803" s="7" t="s">
        <v>1433</v>
      </c>
      <c r="B803" s="7" t="s">
        <v>1350</v>
      </c>
      <c r="D803" s="8">
        <v>5386.19</v>
      </c>
      <c r="F803" s="9"/>
      <c r="G803" s="8"/>
      <c r="I803" s="10"/>
    </row>
    <row r="804" spans="1:9" x14ac:dyDescent="0.2">
      <c r="A804" s="7" t="s">
        <v>1434</v>
      </c>
      <c r="B804" s="7" t="s">
        <v>1435</v>
      </c>
      <c r="D804" s="8">
        <v>306991.56</v>
      </c>
      <c r="F804" s="9"/>
      <c r="G804" s="8"/>
      <c r="I804" s="10"/>
    </row>
    <row r="805" spans="1:9" x14ac:dyDescent="0.2">
      <c r="A805" s="7" t="s">
        <v>1436</v>
      </c>
      <c r="B805" s="7" t="s">
        <v>1211</v>
      </c>
      <c r="D805" s="8">
        <v>240438.16</v>
      </c>
      <c r="F805" s="9"/>
      <c r="G805" s="8"/>
      <c r="I805" s="10"/>
    </row>
    <row r="806" spans="1:9" x14ac:dyDescent="0.2">
      <c r="A806" s="7" t="s">
        <v>1437</v>
      </c>
      <c r="B806" s="7" t="s">
        <v>1213</v>
      </c>
      <c r="D806" s="8">
        <v>72108.53</v>
      </c>
      <c r="F806" s="9"/>
      <c r="G806" s="8"/>
      <c r="I806" s="10"/>
    </row>
    <row r="807" spans="1:9" x14ac:dyDescent="0.2">
      <c r="A807" s="7" t="s">
        <v>1438</v>
      </c>
      <c r="B807" s="7" t="s">
        <v>1226</v>
      </c>
      <c r="D807" s="8">
        <v>56936.65</v>
      </c>
      <c r="F807" s="9"/>
      <c r="G807" s="8"/>
      <c r="I807" s="10"/>
    </row>
    <row r="808" spans="1:9" x14ac:dyDescent="0.2">
      <c r="A808" s="7" t="s">
        <v>1439</v>
      </c>
      <c r="B808" s="7" t="s">
        <v>1440</v>
      </c>
      <c r="D808" s="8">
        <v>1934.94</v>
      </c>
      <c r="F808" s="9"/>
      <c r="G808" s="8"/>
      <c r="I808" s="10"/>
    </row>
    <row r="809" spans="1:9" x14ac:dyDescent="0.2">
      <c r="B809" s="7" t="s">
        <v>1441</v>
      </c>
      <c r="C809" s="7" t="s">
        <v>1441</v>
      </c>
    </row>
    <row r="810" spans="1:9" x14ac:dyDescent="0.2">
      <c r="A810" s="7" t="s">
        <v>1442</v>
      </c>
      <c r="B810" s="7"/>
      <c r="C810" s="7"/>
      <c r="D810" s="9">
        <f>SUM(D8:D809)</f>
        <v>840822236.63</v>
      </c>
      <c r="E810" s="9">
        <f>SUM(E8:E809)</f>
        <v>840822236.62999952</v>
      </c>
      <c r="F810" s="10"/>
    </row>
    <row r="811" spans="1:9" x14ac:dyDescent="0.2">
      <c r="B811" s="7" t="s">
        <v>1443</v>
      </c>
    </row>
  </sheetData>
  <pageMargins left="0.75" right="0.75" top="1" bottom="1" header="0" footer="0"/>
  <pageSetup fitToWidth="0" fitToHeight="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0C3BB-E52C-4427-8E63-162133E1CCCB}">
  <dimension ref="A1:K236"/>
  <sheetViews>
    <sheetView topLeftCell="A204" workbookViewId="0">
      <selection activeCell="H215" sqref="H215"/>
    </sheetView>
  </sheetViews>
  <sheetFormatPr defaultRowHeight="12.75" x14ac:dyDescent="0.2"/>
  <cols>
    <col min="1" max="1" width="20.28515625" customWidth="1"/>
    <col min="2" max="2" width="48.28515625" bestFit="1" customWidth="1"/>
    <col min="3" max="4" width="13.7109375" bestFit="1" customWidth="1"/>
    <col min="5" max="5" width="8.28515625" bestFit="1" customWidth="1"/>
    <col min="6" max="6" width="7.42578125" bestFit="1" customWidth="1"/>
    <col min="8" max="8" width="15.7109375" bestFit="1" customWidth="1"/>
    <col min="9" max="9" width="13.42578125" bestFit="1" customWidth="1"/>
    <col min="10" max="10" width="8" bestFit="1" customWidth="1"/>
    <col min="11" max="11" width="7.5703125" bestFit="1" customWidth="1"/>
  </cols>
  <sheetData>
    <row r="1" spans="1:11" x14ac:dyDescent="0.2">
      <c r="A1" s="3" t="s">
        <v>1444</v>
      </c>
      <c r="B1" s="5"/>
      <c r="C1" s="5"/>
      <c r="D1" s="5"/>
      <c r="E1" s="3" t="s">
        <v>1445</v>
      </c>
      <c r="F1" s="3" t="s">
        <v>2</v>
      </c>
      <c r="G1" s="3"/>
      <c r="H1" s="3" t="s">
        <v>3</v>
      </c>
      <c r="I1" s="3" t="s">
        <v>4</v>
      </c>
      <c r="J1" s="4">
        <v>1</v>
      </c>
      <c r="K1" s="5"/>
    </row>
    <row r="2" spans="1:11" x14ac:dyDescent="0.2">
      <c r="A2" s="3" t="s">
        <v>5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x14ac:dyDescent="0.2">
      <c r="A3" s="3" t="s">
        <v>6</v>
      </c>
      <c r="B3" s="5"/>
      <c r="C3" s="5"/>
      <c r="D3" s="3" t="s">
        <v>7</v>
      </c>
      <c r="E3" s="5"/>
      <c r="F3" s="3" t="s">
        <v>1446</v>
      </c>
      <c r="G3" s="3"/>
      <c r="H3" s="3" t="s">
        <v>1447</v>
      </c>
      <c r="I3" s="3" t="s">
        <v>9</v>
      </c>
      <c r="J3" s="3" t="s">
        <v>10</v>
      </c>
      <c r="K3" s="3" t="s">
        <v>1448</v>
      </c>
    </row>
    <row r="4" spans="1:11" x14ac:dyDescent="0.2">
      <c r="A4" s="3" t="s">
        <v>12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x14ac:dyDescent="0.2">
      <c r="A5" s="3" t="s">
        <v>1449</v>
      </c>
      <c r="B5" s="5"/>
      <c r="C5" s="5"/>
      <c r="D5" s="21">
        <v>0.5</v>
      </c>
      <c r="E5" s="5"/>
      <c r="F5" s="5"/>
      <c r="G5" s="5"/>
      <c r="H5" s="5"/>
      <c r="I5" s="5"/>
      <c r="J5" s="5"/>
      <c r="K5" s="5"/>
    </row>
    <row r="6" spans="1:11" x14ac:dyDescent="0.2">
      <c r="A6" s="5"/>
      <c r="B6" s="5"/>
      <c r="C6" s="20" t="s">
        <v>14</v>
      </c>
      <c r="D6" s="20" t="s">
        <v>15</v>
      </c>
      <c r="E6" s="5"/>
      <c r="F6" s="5"/>
      <c r="G6" s="5"/>
      <c r="H6" s="5"/>
      <c r="I6" s="5"/>
      <c r="J6" s="5"/>
      <c r="K6" s="5"/>
    </row>
    <row r="7" spans="1:11" x14ac:dyDescent="0.2">
      <c r="A7" s="3" t="s">
        <v>16</v>
      </c>
      <c r="B7" s="3" t="s">
        <v>17</v>
      </c>
      <c r="C7" s="20" t="s">
        <v>18</v>
      </c>
      <c r="D7" s="20" t="s">
        <v>18</v>
      </c>
      <c r="E7" s="5"/>
      <c r="F7" s="5"/>
      <c r="G7" s="5"/>
      <c r="H7" s="5"/>
      <c r="I7" s="5"/>
      <c r="J7" s="5"/>
      <c r="K7" s="5"/>
    </row>
    <row r="8" spans="1:11" x14ac:dyDescent="0.2">
      <c r="A8" s="7" t="s">
        <v>19</v>
      </c>
      <c r="B8" s="7" t="s">
        <v>20</v>
      </c>
      <c r="C8" s="9">
        <v>66496.75</v>
      </c>
      <c r="E8" t="str">
        <f>VLOOKUP(A8,'BED only'!$A$8:$B$808,2,FALSE)</f>
        <v>Utility Plant / Constr. Work in Progress</v>
      </c>
    </row>
    <row r="9" spans="1:11" s="23" customFormat="1" x14ac:dyDescent="0.2">
      <c r="A9" s="19" t="s">
        <v>1450</v>
      </c>
      <c r="B9" s="19" t="s">
        <v>1451</v>
      </c>
      <c r="C9" s="22"/>
      <c r="D9" s="22">
        <v>8765412.8900000006</v>
      </c>
      <c r="E9" s="23" t="e">
        <f>VLOOKUP(A9,'BED only'!$A$8:$B$808,2,FALSE)</f>
        <v>#N/A</v>
      </c>
    </row>
    <row r="10" spans="1:11" s="23" customFormat="1" x14ac:dyDescent="0.2">
      <c r="A10" s="19" t="s">
        <v>1452</v>
      </c>
      <c r="B10" s="19" t="s">
        <v>1453</v>
      </c>
      <c r="C10" s="22"/>
      <c r="D10" s="22">
        <v>27041715.219999999</v>
      </c>
      <c r="E10" s="23" t="e">
        <f>VLOOKUP(A10,'BED only'!$A$8:$B$808,2,FALSE)</f>
        <v>#N/A</v>
      </c>
    </row>
    <row r="11" spans="1:11" s="23" customFormat="1" x14ac:dyDescent="0.2">
      <c r="A11" s="19" t="s">
        <v>1454</v>
      </c>
      <c r="B11" s="19" t="s">
        <v>1455</v>
      </c>
      <c r="C11" s="22"/>
      <c r="D11" s="22">
        <v>6409583.8700000001</v>
      </c>
      <c r="E11" s="23" t="e">
        <f>VLOOKUP(A11,'BED only'!$A$8:$B$808,2,FALSE)</f>
        <v>#N/A</v>
      </c>
    </row>
    <row r="12" spans="1:11" s="23" customFormat="1" x14ac:dyDescent="0.2">
      <c r="A12" s="19" t="s">
        <v>1456</v>
      </c>
      <c r="B12" s="19" t="s">
        <v>1457</v>
      </c>
      <c r="C12" s="22"/>
      <c r="D12" s="22">
        <v>1141894.1599999999</v>
      </c>
      <c r="E12" s="23" t="e">
        <f>VLOOKUP(A12,'BED only'!$A$8:$B$808,2,FALSE)</f>
        <v>#N/A</v>
      </c>
    </row>
    <row r="13" spans="1:11" s="23" customFormat="1" x14ac:dyDescent="0.2">
      <c r="A13" s="19" t="s">
        <v>1458</v>
      </c>
      <c r="B13" s="19" t="s">
        <v>1459</v>
      </c>
      <c r="C13" s="22"/>
      <c r="D13" s="22">
        <v>785373.98</v>
      </c>
      <c r="E13" s="23" t="e">
        <f>VLOOKUP(A13,'BED only'!$A$8:$B$808,2,FALSE)</f>
        <v>#N/A</v>
      </c>
    </row>
    <row r="14" spans="1:11" x14ac:dyDescent="0.2">
      <c r="A14" s="7" t="s">
        <v>84</v>
      </c>
      <c r="B14" s="7" t="s">
        <v>85</v>
      </c>
      <c r="C14" s="9"/>
      <c r="D14" s="9">
        <v>19943</v>
      </c>
      <c r="E14" t="str">
        <f>VLOOKUP(A14,'BED only'!$A$8:$B$808,2,FALSE)</f>
        <v>Accumulated Depreciation / Genl Plt-Office Furn/Eq</v>
      </c>
    </row>
    <row r="15" spans="1:11" x14ac:dyDescent="0.2">
      <c r="A15" s="7" t="s">
        <v>86</v>
      </c>
      <c r="B15" s="7" t="s">
        <v>87</v>
      </c>
      <c r="C15" s="9"/>
      <c r="D15" s="9">
        <v>119202.2</v>
      </c>
      <c r="E15" t="str">
        <f>VLOOKUP(A15,'BED only'!$A$8:$B$808,2,FALSE)</f>
        <v>Accumulated Depreciation / Genl Plt-Transport Eq</v>
      </c>
    </row>
    <row r="16" spans="1:11" x14ac:dyDescent="0.2">
      <c r="A16" s="7" t="s">
        <v>96</v>
      </c>
      <c r="B16" s="7" t="s">
        <v>97</v>
      </c>
      <c r="C16" s="9"/>
      <c r="D16" s="9">
        <v>9321.74</v>
      </c>
      <c r="E16" t="str">
        <f>VLOOKUP(A16,'BED only'!$A$8:$B$808,2,FALSE)</f>
        <v>Accumulated Depreciation / Genl Plt-Misc Equip</v>
      </c>
    </row>
    <row r="17" spans="1:5" x14ac:dyDescent="0.2">
      <c r="A17" s="7" t="s">
        <v>98</v>
      </c>
      <c r="B17" s="7" t="s">
        <v>99</v>
      </c>
      <c r="C17" s="9"/>
      <c r="D17" s="9">
        <v>382982.59</v>
      </c>
      <c r="E17" t="str">
        <f>VLOOKUP(A17,'BED only'!$A$8:$B$808,2,FALSE)</f>
        <v>Accumulated Amortization / Intangible Plant</v>
      </c>
    </row>
    <row r="18" spans="1:5" x14ac:dyDescent="0.2">
      <c r="A18" s="7" t="s">
        <v>130</v>
      </c>
      <c r="B18" s="7" t="s">
        <v>131</v>
      </c>
      <c r="C18" s="9">
        <v>571757.59</v>
      </c>
      <c r="E18" t="str">
        <f>VLOOKUP(A18,'BED only'!$A$8:$B$808,2,FALSE)</f>
        <v>Cash / Checking</v>
      </c>
    </row>
    <row r="19" spans="1:5" x14ac:dyDescent="0.2">
      <c r="A19" s="7" t="s">
        <v>132</v>
      </c>
      <c r="B19" s="7" t="s">
        <v>133</v>
      </c>
      <c r="C19" s="9">
        <v>0.14000000000000001</v>
      </c>
      <c r="E19" t="str">
        <f>VLOOKUP(A19,'BED only'!$A$8:$B$808,2,FALSE)</f>
        <v>Cash / Payroll</v>
      </c>
    </row>
    <row r="20" spans="1:5" x14ac:dyDescent="0.2">
      <c r="A20" s="7" t="s">
        <v>152</v>
      </c>
      <c r="B20" s="7" t="s">
        <v>153</v>
      </c>
      <c r="C20" s="9">
        <v>325</v>
      </c>
      <c r="E20" t="str">
        <f>VLOOKUP(A20,'BED only'!$A$8:$B$808,2,FALSE)</f>
        <v>Working Funds / Petty Cash</v>
      </c>
    </row>
    <row r="21" spans="1:5" x14ac:dyDescent="0.2">
      <c r="A21" s="7" t="s">
        <v>214</v>
      </c>
      <c r="B21" s="7" t="s">
        <v>1460</v>
      </c>
      <c r="C21" s="9">
        <v>1449.15</v>
      </c>
      <c r="E21" t="str">
        <f>VLOOKUP(A21,'BED only'!$A$8:$B$808,2,FALSE)</f>
        <v>Other Accounts Receivable / Miscellaneous</v>
      </c>
    </row>
    <row r="22" spans="1:5" s="23" customFormat="1" x14ac:dyDescent="0.2">
      <c r="A22" s="19" t="s">
        <v>1461</v>
      </c>
      <c r="B22" s="19" t="s">
        <v>1462</v>
      </c>
      <c r="D22" s="22">
        <v>72794.559999999998</v>
      </c>
      <c r="E22" s="23" t="e">
        <f>VLOOKUP(A22,'BED only'!$A$8:$B$808,2,FALSE)</f>
        <v>#N/A</v>
      </c>
    </row>
    <row r="23" spans="1:5" x14ac:dyDescent="0.2">
      <c r="A23" s="7" t="s">
        <v>230</v>
      </c>
      <c r="B23" s="7" t="s">
        <v>1463</v>
      </c>
      <c r="C23" s="9">
        <v>54602.43</v>
      </c>
      <c r="E23" t="str">
        <f>VLOOKUP(A23,'BED only'!$A$8:$B$808,2,FALSE)</f>
        <v>Fuel Inventory / Oil</v>
      </c>
    </row>
    <row r="24" spans="1:5" s="23" customFormat="1" x14ac:dyDescent="0.2">
      <c r="A24" s="19" t="s">
        <v>1464</v>
      </c>
      <c r="B24" s="19" t="s">
        <v>1465</v>
      </c>
      <c r="C24" s="22">
        <v>667281.43000000005</v>
      </c>
      <c r="E24" s="23" t="e">
        <f>VLOOKUP(A24,'BED only'!$A$8:$B$808,2,FALSE)</f>
        <v>#N/A</v>
      </c>
    </row>
    <row r="25" spans="1:5" s="23" customFormat="1" x14ac:dyDescent="0.2">
      <c r="A25" s="19" t="s">
        <v>1466</v>
      </c>
      <c r="B25" s="19" t="s">
        <v>1467</v>
      </c>
      <c r="C25" s="22">
        <v>373944.18</v>
      </c>
      <c r="E25" s="23" t="e">
        <f>VLOOKUP(A25,'BED only'!$A$8:$B$808,2,FALSE)</f>
        <v>#N/A</v>
      </c>
    </row>
    <row r="26" spans="1:5" s="23" customFormat="1" x14ac:dyDescent="0.2">
      <c r="A26" s="19" t="s">
        <v>1468</v>
      </c>
      <c r="B26" s="19" t="s">
        <v>1469</v>
      </c>
      <c r="C26" s="22">
        <v>3500.67</v>
      </c>
      <c r="E26" s="23" t="e">
        <f>VLOOKUP(A26,'BED only'!$A$8:$B$808,2,FALSE)</f>
        <v>#N/A</v>
      </c>
    </row>
    <row r="27" spans="1:5" s="23" customFormat="1" x14ac:dyDescent="0.2">
      <c r="A27" s="19" t="s">
        <v>1470</v>
      </c>
      <c r="B27" s="19" t="s">
        <v>1471</v>
      </c>
      <c r="C27" s="22">
        <v>119359.03</v>
      </c>
      <c r="E27" s="23" t="e">
        <f>VLOOKUP(A27,'BED only'!$A$8:$B$808,2,FALSE)</f>
        <v>#N/A</v>
      </c>
    </row>
    <row r="28" spans="1:5" s="23" customFormat="1" x14ac:dyDescent="0.2">
      <c r="A28" s="19" t="s">
        <v>1472</v>
      </c>
      <c r="B28" s="19" t="s">
        <v>1473</v>
      </c>
      <c r="C28" s="22">
        <v>68166.59</v>
      </c>
      <c r="E28" s="23" t="e">
        <f>VLOOKUP(A28,'BED only'!$A$8:$B$808,2,FALSE)</f>
        <v>#N/A</v>
      </c>
    </row>
    <row r="29" spans="1:5" s="23" customFormat="1" x14ac:dyDescent="0.2">
      <c r="A29" s="19" t="s">
        <v>1474</v>
      </c>
      <c r="B29" s="19" t="s">
        <v>1475</v>
      </c>
      <c r="C29" s="22">
        <v>9005.67</v>
      </c>
      <c r="E29" s="23" t="e">
        <f>VLOOKUP(A29,'BED only'!$A$8:$B$808,2,FALSE)</f>
        <v>#N/A</v>
      </c>
    </row>
    <row r="30" spans="1:5" s="23" customFormat="1" x14ac:dyDescent="0.2">
      <c r="A30" s="19" t="s">
        <v>1476</v>
      </c>
      <c r="B30" s="19" t="s">
        <v>1477</v>
      </c>
      <c r="C30" s="22">
        <v>2607584.21</v>
      </c>
      <c r="E30" s="23" t="e">
        <f>VLOOKUP(A30,'BED only'!$A$8:$B$808,2,FALSE)</f>
        <v>#N/A</v>
      </c>
    </row>
    <row r="31" spans="1:5" x14ac:dyDescent="0.2">
      <c r="A31" s="7" t="s">
        <v>246</v>
      </c>
      <c r="B31" s="7" t="s">
        <v>247</v>
      </c>
      <c r="C31" s="9">
        <v>102397.08</v>
      </c>
      <c r="E31" t="str">
        <f>VLOOKUP(A31,'BED only'!$A$8:$B$808,2,FALSE)</f>
        <v>Prepayments / Boiler &amp; Machinery Ins</v>
      </c>
    </row>
    <row r="32" spans="1:5" x14ac:dyDescent="0.2">
      <c r="A32" s="7" t="s">
        <v>248</v>
      </c>
      <c r="B32" s="7" t="s">
        <v>249</v>
      </c>
      <c r="C32" s="9">
        <v>3135.82</v>
      </c>
      <c r="E32" t="str">
        <f>VLOOKUP(A32,'BED only'!$A$8:$B$808,2,FALSE)</f>
        <v>Prepayments / Excess Liability Ins</v>
      </c>
    </row>
    <row r="33" spans="1:5" x14ac:dyDescent="0.2">
      <c r="A33" s="7" t="s">
        <v>250</v>
      </c>
      <c r="B33" s="7" t="s">
        <v>251</v>
      </c>
      <c r="C33" s="9">
        <v>3171.83</v>
      </c>
      <c r="E33" t="str">
        <f>VLOOKUP(A33,'BED only'!$A$8:$B$808,2,FALSE)</f>
        <v>Prepayments / Primary Liability Ins</v>
      </c>
    </row>
    <row r="34" spans="1:5" x14ac:dyDescent="0.2">
      <c r="A34" s="7" t="s">
        <v>252</v>
      </c>
      <c r="B34" s="7" t="s">
        <v>253</v>
      </c>
      <c r="C34" s="9">
        <v>1717.9</v>
      </c>
      <c r="E34" t="str">
        <f>VLOOKUP(A34,'BED only'!$A$8:$B$808,2,FALSE)</f>
        <v>Prepayments / Agency Commission</v>
      </c>
    </row>
    <row r="35" spans="1:5" x14ac:dyDescent="0.2">
      <c r="A35" s="7" t="s">
        <v>254</v>
      </c>
      <c r="B35" s="7" t="s">
        <v>255</v>
      </c>
      <c r="C35" s="9">
        <v>759</v>
      </c>
      <c r="E35" t="str">
        <f>VLOOKUP(A35,'BED only'!$A$8:$B$808,2,FALSE)</f>
        <v>Prepayments / Cyberliabil/Network Sec</v>
      </c>
    </row>
    <row r="36" spans="1:5" x14ac:dyDescent="0.2">
      <c r="A36" s="7" t="s">
        <v>258</v>
      </c>
      <c r="B36" s="7" t="s">
        <v>259</v>
      </c>
      <c r="C36" s="9">
        <v>83.84</v>
      </c>
      <c r="E36" t="str">
        <f>VLOOKUP(A36,'BED only'!$A$8:$B$808,2,FALSE)</f>
        <v>Prepayments / Group Travel Insurance</v>
      </c>
    </row>
    <row r="37" spans="1:5" x14ac:dyDescent="0.2">
      <c r="A37" s="7" t="s">
        <v>260</v>
      </c>
      <c r="B37" s="7" t="s">
        <v>261</v>
      </c>
      <c r="C37" s="9">
        <v>1538.4</v>
      </c>
      <c r="E37" t="str">
        <f>VLOOKUP(A37,'BED only'!$A$8:$B$808,2,FALSE)</f>
        <v>Prepayments / Superion, LLC</v>
      </c>
    </row>
    <row r="38" spans="1:5" x14ac:dyDescent="0.2">
      <c r="A38" s="7" t="s">
        <v>264</v>
      </c>
      <c r="B38" s="7" t="s">
        <v>265</v>
      </c>
      <c r="C38" s="9">
        <v>223.23</v>
      </c>
      <c r="E38" t="str">
        <f>VLOOKUP(A38,'BED only'!$A$8:$B$808,2,FALSE)</f>
        <v>Prepayments / Ormsby's software</v>
      </c>
    </row>
    <row r="39" spans="1:5" x14ac:dyDescent="0.2">
      <c r="A39" s="7" t="s">
        <v>278</v>
      </c>
      <c r="B39" s="7" t="s">
        <v>279</v>
      </c>
      <c r="C39" s="9">
        <v>263.81</v>
      </c>
      <c r="E39" t="str">
        <f>VLOOKUP(A39,'BED only'!$A$8:$B$808,2,FALSE)</f>
        <v>Prepayments / Railroad Protective Ins.</v>
      </c>
    </row>
    <row r="40" spans="1:5" x14ac:dyDescent="0.2">
      <c r="A40" s="7" t="s">
        <v>282</v>
      </c>
      <c r="B40" s="7" t="s">
        <v>1478</v>
      </c>
      <c r="C40" s="9">
        <v>521.35</v>
      </c>
      <c r="E40" t="str">
        <f>VLOOKUP(A40,'BED only'!$A$8:$B$808,2,FALSE)</f>
        <v>Prepayments / CDVS - Shorecare Support</v>
      </c>
    </row>
    <row r="41" spans="1:5" x14ac:dyDescent="0.2">
      <c r="A41" s="7" t="s">
        <v>288</v>
      </c>
      <c r="B41" s="7" t="s">
        <v>289</v>
      </c>
      <c r="C41" s="9">
        <v>352.68</v>
      </c>
      <c r="E41" t="str">
        <f>VLOOKUP(A41,'BED only'!$A$8:$B$808,2,FALSE)</f>
        <v>Prepayments / Miscellaneous</v>
      </c>
    </row>
    <row r="42" spans="1:5" x14ac:dyDescent="0.2">
      <c r="A42" s="7" t="s">
        <v>310</v>
      </c>
      <c r="B42" s="7" t="s">
        <v>311</v>
      </c>
      <c r="C42" s="9">
        <v>21760.080000000002</v>
      </c>
      <c r="E42" t="str">
        <f>VLOOKUP(A42,'BED only'!$A$8:$B$808,2,FALSE)</f>
        <v>Misc Deferred / Other Regulatory Assets</v>
      </c>
    </row>
    <row r="43" spans="1:5" x14ac:dyDescent="0.2">
      <c r="A43" s="7" t="s">
        <v>312</v>
      </c>
      <c r="B43" s="7" t="s">
        <v>313</v>
      </c>
      <c r="D43" s="9">
        <v>2650950.5699999998</v>
      </c>
      <c r="E43" t="str">
        <f>VLOOKUP(A43,'BED only'!$A$8:$B$808,2,FALSE)</f>
        <v>Misc Deferred Debits / Depreciation Expense</v>
      </c>
    </row>
    <row r="44" spans="1:5" s="23" customFormat="1" x14ac:dyDescent="0.2">
      <c r="A44" s="19" t="s">
        <v>1479</v>
      </c>
      <c r="B44" s="19" t="s">
        <v>1480</v>
      </c>
      <c r="C44" s="22">
        <v>1054383.56</v>
      </c>
      <c r="E44" s="23" t="e">
        <f>VLOOKUP(A44,'BED only'!$A$8:$B$808,2,FALSE)</f>
        <v>#N/A</v>
      </c>
    </row>
    <row r="45" spans="1:5" s="23" customFormat="1" x14ac:dyDescent="0.2">
      <c r="A45" s="19" t="s">
        <v>1481</v>
      </c>
      <c r="B45" s="19" t="s">
        <v>1482</v>
      </c>
      <c r="C45" s="22">
        <v>89045766.040000007</v>
      </c>
      <c r="E45" s="23" t="e">
        <f>VLOOKUP(A45,'BED only'!$A$8:$B$808,2,FALSE)</f>
        <v>#N/A</v>
      </c>
    </row>
    <row r="46" spans="1:5" s="23" customFormat="1" x14ac:dyDescent="0.2">
      <c r="A46" s="19" t="s">
        <v>1483</v>
      </c>
      <c r="B46" s="19" t="s">
        <v>1484</v>
      </c>
      <c r="C46" s="22">
        <v>2346263.38</v>
      </c>
      <c r="E46" s="23" t="e">
        <f>VLOOKUP(A46,'BED only'!$A$8:$B$808,2,FALSE)</f>
        <v>#N/A</v>
      </c>
    </row>
    <row r="47" spans="1:5" x14ac:dyDescent="0.2">
      <c r="A47" s="7" t="s">
        <v>334</v>
      </c>
      <c r="B47" s="7" t="s">
        <v>1485</v>
      </c>
      <c r="C47" s="9">
        <v>194036998.28</v>
      </c>
      <c r="E47" t="str">
        <f>VLOOKUP(A47,'BED only'!$A$8:$B$808,2,FALSE)</f>
        <v>Capitalization / Retained Earnings</v>
      </c>
    </row>
    <row r="48" spans="1:5" x14ac:dyDescent="0.2">
      <c r="A48" s="7" t="s">
        <v>336</v>
      </c>
      <c r="B48" s="7" t="s">
        <v>1486</v>
      </c>
      <c r="C48" s="9">
        <v>131222275.19</v>
      </c>
      <c r="E48" t="str">
        <f>VLOOKUP(A48,'BED only'!$A$8:$B$808,2,FALSE)</f>
        <v>Capitalization / Retained Earnings-Curr Yr</v>
      </c>
    </row>
    <row r="49" spans="1:5" x14ac:dyDescent="0.2">
      <c r="A49" s="7" t="s">
        <v>460</v>
      </c>
      <c r="B49" s="7" t="s">
        <v>1487</v>
      </c>
      <c r="C49" s="9"/>
      <c r="D49" s="9">
        <v>193277.66</v>
      </c>
      <c r="E49" t="str">
        <f>VLOOKUP(A49,'BED only'!$A$8:$B$808,2,FALSE)</f>
        <v>Accounts Payable / A/P System</v>
      </c>
    </row>
    <row r="50" spans="1:5" x14ac:dyDescent="0.2">
      <c r="A50" s="7" t="s">
        <v>462</v>
      </c>
      <c r="B50" s="7" t="s">
        <v>1488</v>
      </c>
      <c r="C50" s="9"/>
      <c r="D50" s="9">
        <v>44861.599999999999</v>
      </c>
      <c r="E50" t="str">
        <f>VLOOKUP(A50,'BED only'!$A$8:$B$808,2,FALSE)</f>
        <v>Accounts Payable / Miscellaneous</v>
      </c>
    </row>
    <row r="51" spans="1:5" s="23" customFormat="1" x14ac:dyDescent="0.2">
      <c r="A51" s="19" t="s">
        <v>1489</v>
      </c>
      <c r="B51" s="19" t="s">
        <v>1490</v>
      </c>
      <c r="C51" s="22"/>
      <c r="D51" s="22">
        <v>4144.6000000000004</v>
      </c>
      <c r="E51" s="23" t="e">
        <f>VLOOKUP(A51,'BED only'!$A$8:$B$808,2,FALSE)</f>
        <v>#N/A</v>
      </c>
    </row>
    <row r="52" spans="1:5" s="23" customFormat="1" x14ac:dyDescent="0.2">
      <c r="A52" s="19" t="s">
        <v>1491</v>
      </c>
      <c r="B52" s="19" t="s">
        <v>1492</v>
      </c>
      <c r="C52" s="22"/>
      <c r="D52" s="22">
        <v>109.55</v>
      </c>
      <c r="E52" s="23" t="e">
        <f>VLOOKUP(A52,'BED only'!$A$8:$B$808,2,FALSE)</f>
        <v>#N/A</v>
      </c>
    </row>
    <row r="53" spans="1:5" x14ac:dyDescent="0.2">
      <c r="A53" s="7" t="s">
        <v>478</v>
      </c>
      <c r="B53" s="7" t="s">
        <v>1493</v>
      </c>
      <c r="C53" s="9"/>
      <c r="D53" s="9">
        <v>4097.38</v>
      </c>
      <c r="E53" t="str">
        <f>VLOOKUP(A53,'BED only'!$A$8:$B$808,2,FALSE)</f>
        <v>Taxes Accrued / Social Sec-Emplyr Match</v>
      </c>
    </row>
    <row r="54" spans="1:5" x14ac:dyDescent="0.2">
      <c r="A54" s="7" t="s">
        <v>540</v>
      </c>
      <c r="B54" s="7" t="s">
        <v>541</v>
      </c>
      <c r="C54" s="9"/>
      <c r="D54" s="9">
        <v>53560.55</v>
      </c>
      <c r="E54" t="str">
        <f>VLOOKUP(A54,'BED only'!$A$8:$B$808,2,FALSE)</f>
        <v>Misc Current &amp; Accd Liab / Payroll</v>
      </c>
    </row>
    <row r="55" spans="1:5" x14ac:dyDescent="0.2">
      <c r="A55" s="7" t="s">
        <v>542</v>
      </c>
      <c r="B55" s="7" t="s">
        <v>543</v>
      </c>
      <c r="C55" s="9"/>
      <c r="D55" s="9">
        <v>6968.59</v>
      </c>
      <c r="E55" t="str">
        <f>VLOOKUP(A55,'BED only'!$A$8:$B$808,2,FALSE)</f>
        <v>Misc Current &amp; Accd Liab / Payroll Pension Exp</v>
      </c>
    </row>
    <row r="56" spans="1:5" x14ac:dyDescent="0.2">
      <c r="A56" s="7" t="s">
        <v>544</v>
      </c>
      <c r="B56" s="7" t="s">
        <v>545</v>
      </c>
      <c r="C56" s="9"/>
      <c r="D56" s="9">
        <v>21943.23</v>
      </c>
      <c r="E56" t="str">
        <f>VLOOKUP(A56,'BED only'!$A$8:$B$808,2,FALSE)</f>
        <v>Misc Current &amp; Accd Liab / Insur-Medical</v>
      </c>
    </row>
    <row r="57" spans="1:5" x14ac:dyDescent="0.2">
      <c r="A57" s="7" t="s">
        <v>546</v>
      </c>
      <c r="B57" s="7" t="s">
        <v>547</v>
      </c>
      <c r="C57" s="9"/>
      <c r="D57" s="9">
        <v>185.52</v>
      </c>
      <c r="E57" t="str">
        <f>VLOOKUP(A57,'BED only'!$A$8:$B$808,2,FALSE)</f>
        <v>Misc Current &amp; Accd Liab / Insur-Dental</v>
      </c>
    </row>
    <row r="58" spans="1:5" s="23" customFormat="1" x14ac:dyDescent="0.2">
      <c r="A58" s="19" t="s">
        <v>1494</v>
      </c>
      <c r="B58" s="19" t="s">
        <v>1495</v>
      </c>
      <c r="C58" s="22"/>
      <c r="D58" s="22">
        <v>430373461.36000001</v>
      </c>
      <c r="E58" s="23" t="e">
        <f>VLOOKUP(A58,'BED only'!$A$8:$B$808,2,FALSE)</f>
        <v>#N/A</v>
      </c>
    </row>
    <row r="59" spans="1:5" s="23" customFormat="1" x14ac:dyDescent="0.2">
      <c r="A59" s="19" t="s">
        <v>1496</v>
      </c>
      <c r="B59" s="19" t="s">
        <v>1497</v>
      </c>
      <c r="D59" s="22">
        <v>1778751.29</v>
      </c>
      <c r="E59" s="23" t="e">
        <f>VLOOKUP(A59,'BED only'!$A$8:$B$808,2,FALSE)</f>
        <v>#N/A</v>
      </c>
    </row>
    <row r="60" spans="1:5" x14ac:dyDescent="0.2">
      <c r="A60" s="7" t="s">
        <v>590</v>
      </c>
      <c r="B60" s="7" t="s">
        <v>1498</v>
      </c>
      <c r="C60" s="9">
        <v>4616.4399999999996</v>
      </c>
      <c r="E60" t="str">
        <f>VLOOKUP(A60,'BED only'!$A$8:$B$808,2,FALSE)</f>
        <v>Intangible Plant / LAN Software</v>
      </c>
    </row>
    <row r="61" spans="1:5" s="23" customFormat="1" x14ac:dyDescent="0.2">
      <c r="A61" s="19" t="s">
        <v>1499</v>
      </c>
      <c r="B61" s="19" t="s">
        <v>1500</v>
      </c>
      <c r="C61" s="22">
        <v>344776.47</v>
      </c>
      <c r="E61" s="23" t="e">
        <f>VLOOKUP(A61,'BED only'!$A$8:$B$808,2,FALSE)</f>
        <v>#N/A</v>
      </c>
    </row>
    <row r="62" spans="1:5" s="23" customFormat="1" x14ac:dyDescent="0.2">
      <c r="A62" s="19" t="s">
        <v>1501</v>
      </c>
      <c r="B62" s="19" t="s">
        <v>1502</v>
      </c>
      <c r="C62" s="22">
        <v>22345</v>
      </c>
      <c r="E62" s="23" t="e">
        <f>VLOOKUP(A62,'BED only'!$A$8:$B$808,2,FALSE)</f>
        <v>#N/A</v>
      </c>
    </row>
    <row r="63" spans="1:5" x14ac:dyDescent="0.2">
      <c r="A63" s="7" t="s">
        <v>592</v>
      </c>
      <c r="B63" s="7" t="s">
        <v>1503</v>
      </c>
      <c r="C63" s="9">
        <v>4992</v>
      </c>
      <c r="E63" t="str">
        <f>VLOOKUP(A63,'BED only'!$A$8:$B$808,2,FALSE)</f>
        <v>Intangible Plant / Payroll/HR Software</v>
      </c>
    </row>
    <row r="64" spans="1:5" x14ac:dyDescent="0.2">
      <c r="A64" s="7" t="s">
        <v>594</v>
      </c>
      <c r="B64" s="7" t="s">
        <v>1504</v>
      </c>
      <c r="C64" s="9">
        <v>2500</v>
      </c>
      <c r="E64" t="str">
        <f>VLOOKUP(A64,'BED only'!$A$8:$B$808,2,FALSE)</f>
        <v>Intangible Plant / Purch/Inventory Software</v>
      </c>
    </row>
    <row r="65" spans="1:5" x14ac:dyDescent="0.2">
      <c r="A65" s="7" t="s">
        <v>596</v>
      </c>
      <c r="B65" s="7" t="s">
        <v>1505</v>
      </c>
      <c r="C65" s="9">
        <v>4248.5</v>
      </c>
      <c r="E65" t="str">
        <f>VLOOKUP(A65,'BED only'!$A$8:$B$808,2,FALSE)</f>
        <v>Intangible Plant / PC Software</v>
      </c>
    </row>
    <row r="66" spans="1:5" s="23" customFormat="1" x14ac:dyDescent="0.2">
      <c r="A66" s="19" t="s">
        <v>1506</v>
      </c>
      <c r="B66" s="19" t="s">
        <v>1507</v>
      </c>
      <c r="C66" s="22">
        <v>137299.5</v>
      </c>
      <c r="E66" s="23" t="e">
        <f>VLOOKUP(A66,'BED only'!$A$8:$B$808,2,FALSE)</f>
        <v>#N/A</v>
      </c>
    </row>
    <row r="67" spans="1:5" s="23" customFormat="1" x14ac:dyDescent="0.2">
      <c r="A67" s="19" t="s">
        <v>1508</v>
      </c>
      <c r="B67" s="19" t="s">
        <v>1509</v>
      </c>
      <c r="C67" s="22">
        <v>1000</v>
      </c>
      <c r="E67" s="23" t="e">
        <f>VLOOKUP(A67,'BED only'!$A$8:$B$808,2,FALSE)</f>
        <v>#N/A</v>
      </c>
    </row>
    <row r="68" spans="1:5" s="23" customFormat="1" x14ac:dyDescent="0.2">
      <c r="A68" s="19" t="s">
        <v>1510</v>
      </c>
      <c r="B68" s="19" t="s">
        <v>1511</v>
      </c>
      <c r="C68" s="22">
        <v>9495628.75</v>
      </c>
      <c r="E68" s="23" t="e">
        <f>VLOOKUP(A68,'BED only'!$A$8:$B$808,2,FALSE)</f>
        <v>#N/A</v>
      </c>
    </row>
    <row r="69" spans="1:5" s="23" customFormat="1" x14ac:dyDescent="0.2">
      <c r="A69" s="19" t="s">
        <v>1512</v>
      </c>
      <c r="B69" s="19" t="s">
        <v>1513</v>
      </c>
      <c r="C69" s="22">
        <v>29390.98</v>
      </c>
      <c r="E69" s="23" t="e">
        <f>VLOOKUP(A69,'BED only'!$A$8:$B$808,2,FALSE)</f>
        <v>#N/A</v>
      </c>
    </row>
    <row r="70" spans="1:5" s="23" customFormat="1" x14ac:dyDescent="0.2">
      <c r="A70" s="19" t="s">
        <v>1514</v>
      </c>
      <c r="B70" s="19" t="s">
        <v>1515</v>
      </c>
      <c r="C70" s="22">
        <v>66154.69</v>
      </c>
      <c r="E70" s="23" t="e">
        <f>VLOOKUP(A70,'BED only'!$A$8:$B$808,2,FALSE)</f>
        <v>#N/A</v>
      </c>
    </row>
    <row r="71" spans="1:5" s="23" customFormat="1" x14ac:dyDescent="0.2">
      <c r="A71" s="19" t="s">
        <v>1516</v>
      </c>
      <c r="B71" s="19" t="s">
        <v>1517</v>
      </c>
      <c r="C71" s="22">
        <v>651331.68999999994</v>
      </c>
      <c r="E71" s="23" t="e">
        <f>VLOOKUP(A71,'BED only'!$A$8:$B$808,2,FALSE)</f>
        <v>#N/A</v>
      </c>
    </row>
    <row r="72" spans="1:5" s="23" customFormat="1" x14ac:dyDescent="0.2">
      <c r="A72" s="19" t="s">
        <v>1518</v>
      </c>
      <c r="B72" s="19" t="s">
        <v>1519</v>
      </c>
      <c r="C72" s="22">
        <v>1533117.83</v>
      </c>
      <c r="E72" s="23" t="e">
        <f>VLOOKUP(A72,'BED only'!$A$8:$B$808,2,FALSE)</f>
        <v>#N/A</v>
      </c>
    </row>
    <row r="73" spans="1:5" s="23" customFormat="1" x14ac:dyDescent="0.2">
      <c r="A73" s="19" t="s">
        <v>1520</v>
      </c>
      <c r="B73" s="19" t="s">
        <v>1521</v>
      </c>
      <c r="C73" s="22">
        <v>24467185.760000002</v>
      </c>
      <c r="E73" s="23" t="e">
        <f>VLOOKUP(A73,'BED only'!$A$8:$B$808,2,FALSE)</f>
        <v>#N/A</v>
      </c>
    </row>
    <row r="74" spans="1:5" s="23" customFormat="1" x14ac:dyDescent="0.2">
      <c r="A74" s="19" t="s">
        <v>1522</v>
      </c>
      <c r="B74" s="19" t="s">
        <v>1523</v>
      </c>
      <c r="C74" s="22">
        <v>3052592.53</v>
      </c>
      <c r="E74" s="23" t="e">
        <f>VLOOKUP(A74,'BED only'!$A$8:$B$808,2,FALSE)</f>
        <v>#N/A</v>
      </c>
    </row>
    <row r="75" spans="1:5" s="23" customFormat="1" x14ac:dyDescent="0.2">
      <c r="A75" s="19" t="s">
        <v>1524</v>
      </c>
      <c r="B75" s="19" t="s">
        <v>1525</v>
      </c>
      <c r="C75" s="22">
        <v>980560.49</v>
      </c>
      <c r="E75" s="23" t="e">
        <f>VLOOKUP(A75,'BED only'!$A$8:$B$808,2,FALSE)</f>
        <v>#N/A</v>
      </c>
    </row>
    <row r="76" spans="1:5" s="23" customFormat="1" x14ac:dyDescent="0.2">
      <c r="A76" s="19" t="s">
        <v>1526</v>
      </c>
      <c r="B76" s="19" t="s">
        <v>1527</v>
      </c>
      <c r="C76" s="22">
        <v>251415.67999999999</v>
      </c>
      <c r="E76" s="23" t="e">
        <f>VLOOKUP(A76,'BED only'!$A$8:$B$808,2,FALSE)</f>
        <v>#N/A</v>
      </c>
    </row>
    <row r="77" spans="1:5" s="23" customFormat="1" x14ac:dyDescent="0.2">
      <c r="A77" s="19" t="s">
        <v>1528</v>
      </c>
      <c r="B77" s="19" t="s">
        <v>1529</v>
      </c>
      <c r="C77" s="22">
        <v>340302.5</v>
      </c>
      <c r="E77" s="23" t="e">
        <f>VLOOKUP(A77,'BED only'!$A$8:$B$808,2,FALSE)</f>
        <v>#N/A</v>
      </c>
    </row>
    <row r="78" spans="1:5" s="23" customFormat="1" x14ac:dyDescent="0.2">
      <c r="A78" s="19" t="s">
        <v>1530</v>
      </c>
      <c r="B78" s="19" t="s">
        <v>1531</v>
      </c>
      <c r="C78" s="22">
        <v>728680.76</v>
      </c>
      <c r="E78" s="23" t="e">
        <f>VLOOKUP(A78,'BED only'!$A$8:$B$808,2,FALSE)</f>
        <v>#N/A</v>
      </c>
    </row>
    <row r="79" spans="1:5" s="23" customFormat="1" x14ac:dyDescent="0.2">
      <c r="A79" s="19" t="s">
        <v>1532</v>
      </c>
      <c r="B79" s="19" t="s">
        <v>1533</v>
      </c>
      <c r="C79" s="22">
        <v>209349.64</v>
      </c>
      <c r="E79" s="23" t="e">
        <f>VLOOKUP(A79,'BED only'!$A$8:$B$808,2,FALSE)</f>
        <v>#N/A</v>
      </c>
    </row>
    <row r="80" spans="1:5" s="23" customFormat="1" x14ac:dyDescent="0.2">
      <c r="A80" s="19" t="s">
        <v>1534</v>
      </c>
      <c r="B80" s="19" t="s">
        <v>1535</v>
      </c>
      <c r="C80" s="22">
        <v>565450.12</v>
      </c>
      <c r="E80" s="23" t="e">
        <f>VLOOKUP(A80,'BED only'!$A$8:$B$808,2,FALSE)</f>
        <v>#N/A</v>
      </c>
    </row>
    <row r="81" spans="1:5" s="23" customFormat="1" x14ac:dyDescent="0.2">
      <c r="A81" s="19" t="s">
        <v>1536</v>
      </c>
      <c r="B81" s="19" t="s">
        <v>1537</v>
      </c>
      <c r="C81" s="22">
        <v>105068.76</v>
      </c>
      <c r="E81" s="23" t="e">
        <f>VLOOKUP(A81,'BED only'!$A$8:$B$808,2,FALSE)</f>
        <v>#N/A</v>
      </c>
    </row>
    <row r="82" spans="1:5" s="23" customFormat="1" x14ac:dyDescent="0.2">
      <c r="A82" s="19" t="s">
        <v>1538</v>
      </c>
      <c r="B82" s="19" t="s">
        <v>1539</v>
      </c>
      <c r="C82" s="22">
        <v>146971.29</v>
      </c>
      <c r="E82" s="23" t="e">
        <f>VLOOKUP(A82,'BED only'!$A$8:$B$808,2,FALSE)</f>
        <v>#N/A</v>
      </c>
    </row>
    <row r="83" spans="1:5" s="23" customFormat="1" x14ac:dyDescent="0.2">
      <c r="A83" s="19" t="s">
        <v>1540</v>
      </c>
      <c r="B83" s="19" t="s">
        <v>1541</v>
      </c>
      <c r="C83" s="22">
        <v>60385.81</v>
      </c>
      <c r="E83" s="23" t="e">
        <f>VLOOKUP(A83,'BED only'!$A$8:$B$808,2,FALSE)</f>
        <v>#N/A</v>
      </c>
    </row>
    <row r="84" spans="1:5" s="23" customFormat="1" x14ac:dyDescent="0.2">
      <c r="A84" s="19" t="s">
        <v>1542</v>
      </c>
      <c r="B84" s="19" t="s">
        <v>1543</v>
      </c>
      <c r="C84" s="22">
        <v>371836.54</v>
      </c>
      <c r="E84" s="23" t="e">
        <f>VLOOKUP(A84,'BED only'!$A$8:$B$808,2,FALSE)</f>
        <v>#N/A</v>
      </c>
    </row>
    <row r="85" spans="1:5" s="23" customFormat="1" x14ac:dyDescent="0.2">
      <c r="A85" s="19" t="s">
        <v>1544</v>
      </c>
      <c r="B85" s="19" t="s">
        <v>1545</v>
      </c>
      <c r="C85" s="22">
        <v>3138253.11</v>
      </c>
      <c r="E85" s="23" t="e">
        <f>VLOOKUP(A85,'BED only'!$A$8:$B$808,2,FALSE)</f>
        <v>#N/A</v>
      </c>
    </row>
    <row r="86" spans="1:5" s="23" customFormat="1" x14ac:dyDescent="0.2">
      <c r="A86" s="19" t="s">
        <v>1546</v>
      </c>
      <c r="B86" s="19" t="s">
        <v>1547</v>
      </c>
      <c r="C86" s="22">
        <v>6211619.9900000002</v>
      </c>
      <c r="E86" s="23" t="e">
        <f>VLOOKUP(A86,'BED only'!$A$8:$B$808,2,FALSE)</f>
        <v>#N/A</v>
      </c>
    </row>
    <row r="87" spans="1:5" s="23" customFormat="1" x14ac:dyDescent="0.2">
      <c r="A87" s="19" t="s">
        <v>1548</v>
      </c>
      <c r="B87" s="19" t="s">
        <v>1549</v>
      </c>
      <c r="C87" s="22">
        <v>879269.37</v>
      </c>
      <c r="E87" s="23" t="e">
        <f>VLOOKUP(A87,'BED only'!$A$8:$B$808,2,FALSE)</f>
        <v>#N/A</v>
      </c>
    </row>
    <row r="88" spans="1:5" s="23" customFormat="1" x14ac:dyDescent="0.2">
      <c r="A88" s="19" t="s">
        <v>1550</v>
      </c>
      <c r="B88" s="19" t="s">
        <v>1551</v>
      </c>
      <c r="C88" s="22">
        <v>85671.01</v>
      </c>
      <c r="E88" s="23" t="e">
        <f>VLOOKUP(A88,'BED only'!$A$8:$B$808,2,FALSE)</f>
        <v>#N/A</v>
      </c>
    </row>
    <row r="89" spans="1:5" s="23" customFormat="1" x14ac:dyDescent="0.2">
      <c r="A89" s="19" t="s">
        <v>1552</v>
      </c>
      <c r="B89" s="19" t="s">
        <v>1553</v>
      </c>
      <c r="C89" s="22">
        <v>883748.49</v>
      </c>
      <c r="E89" s="23" t="e">
        <f>VLOOKUP(A89,'BED only'!$A$8:$B$808,2,FALSE)</f>
        <v>#N/A</v>
      </c>
    </row>
    <row r="90" spans="1:5" s="23" customFormat="1" x14ac:dyDescent="0.2">
      <c r="A90" s="19" t="s">
        <v>1554</v>
      </c>
      <c r="B90" s="19" t="s">
        <v>1555</v>
      </c>
      <c r="C90" s="22">
        <v>1254985.04</v>
      </c>
      <c r="E90" s="23" t="e">
        <f>VLOOKUP(A90,'BED only'!$A$8:$B$808,2,FALSE)</f>
        <v>#N/A</v>
      </c>
    </row>
    <row r="91" spans="1:5" s="23" customFormat="1" x14ac:dyDescent="0.2">
      <c r="A91" s="19" t="s">
        <v>1556</v>
      </c>
      <c r="B91" s="19" t="s">
        <v>1557</v>
      </c>
      <c r="C91" s="22">
        <v>133714.65</v>
      </c>
      <c r="E91" s="23" t="e">
        <f>VLOOKUP(A91,'BED only'!$A$8:$B$808,2,FALSE)</f>
        <v>#N/A</v>
      </c>
    </row>
    <row r="92" spans="1:5" s="23" customFormat="1" x14ac:dyDescent="0.2">
      <c r="A92" s="19" t="s">
        <v>1558</v>
      </c>
      <c r="B92" s="19" t="s">
        <v>1559</v>
      </c>
      <c r="C92" s="22">
        <v>511646.09</v>
      </c>
      <c r="E92" s="23" t="e">
        <f>VLOOKUP(A92,'BED only'!$A$8:$B$808,2,FALSE)</f>
        <v>#N/A</v>
      </c>
    </row>
    <row r="93" spans="1:5" s="23" customFormat="1" x14ac:dyDescent="0.2">
      <c r="A93" s="19" t="s">
        <v>1560</v>
      </c>
      <c r="B93" s="19" t="s">
        <v>1561</v>
      </c>
      <c r="C93" s="22">
        <v>390874.47</v>
      </c>
      <c r="E93" s="23" t="e">
        <f>VLOOKUP(A93,'BED only'!$A$8:$B$808,2,FALSE)</f>
        <v>#N/A</v>
      </c>
    </row>
    <row r="94" spans="1:5" s="23" customFormat="1" x14ac:dyDescent="0.2">
      <c r="A94" s="19" t="s">
        <v>1562</v>
      </c>
      <c r="B94" s="19" t="s">
        <v>1563</v>
      </c>
      <c r="C94" s="22">
        <v>14589.61</v>
      </c>
      <c r="E94" s="23" t="e">
        <f>VLOOKUP(A94,'BED only'!$A$8:$B$808,2,FALSE)</f>
        <v>#N/A</v>
      </c>
    </row>
    <row r="95" spans="1:5" s="23" customFormat="1" x14ac:dyDescent="0.2">
      <c r="A95" s="19" t="s">
        <v>1564</v>
      </c>
      <c r="B95" s="19" t="s">
        <v>1565</v>
      </c>
      <c r="C95" s="22">
        <v>40565.699999999997</v>
      </c>
      <c r="E95" s="23" t="e">
        <f>VLOOKUP(A95,'BED only'!$A$8:$B$808,2,FALSE)</f>
        <v>#N/A</v>
      </c>
    </row>
    <row r="96" spans="1:5" s="23" customFormat="1" x14ac:dyDescent="0.2">
      <c r="A96" s="19" t="s">
        <v>1566</v>
      </c>
      <c r="B96" s="19" t="s">
        <v>1567</v>
      </c>
      <c r="C96" s="22">
        <v>549.70000000000005</v>
      </c>
      <c r="E96" s="23" t="e">
        <f>VLOOKUP(A96,'BED only'!$A$8:$B$808,2,FALSE)</f>
        <v>#N/A</v>
      </c>
    </row>
    <row r="97" spans="1:5" s="23" customFormat="1" x14ac:dyDescent="0.2">
      <c r="A97" s="19" t="s">
        <v>1568</v>
      </c>
      <c r="B97" s="19" t="s">
        <v>1569</v>
      </c>
      <c r="C97" s="22">
        <v>46671.96</v>
      </c>
      <c r="E97" s="23" t="e">
        <f>VLOOKUP(A97,'BED only'!$A$8:$B$808,2,FALSE)</f>
        <v>#N/A</v>
      </c>
    </row>
    <row r="98" spans="1:5" s="23" customFormat="1" x14ac:dyDescent="0.2">
      <c r="A98" s="19" t="s">
        <v>1570</v>
      </c>
      <c r="B98" s="19" t="s">
        <v>1571</v>
      </c>
      <c r="C98" s="22">
        <v>1979.46</v>
      </c>
      <c r="E98" s="23" t="e">
        <f>VLOOKUP(A98,'BED only'!$A$8:$B$808,2,FALSE)</f>
        <v>#N/A</v>
      </c>
    </row>
    <row r="99" spans="1:5" s="23" customFormat="1" x14ac:dyDescent="0.2">
      <c r="A99" s="19" t="s">
        <v>1572</v>
      </c>
      <c r="B99" s="19" t="s">
        <v>1573</v>
      </c>
      <c r="C99" s="22">
        <v>70335.490000000005</v>
      </c>
      <c r="E99" s="23" t="e">
        <f>VLOOKUP(A99,'BED only'!$A$8:$B$808,2,FALSE)</f>
        <v>#N/A</v>
      </c>
    </row>
    <row r="100" spans="1:5" s="23" customFormat="1" x14ac:dyDescent="0.2">
      <c r="A100" s="19" t="s">
        <v>1574</v>
      </c>
      <c r="B100" s="19" t="s">
        <v>1575</v>
      </c>
      <c r="C100" s="22">
        <v>69781.61</v>
      </c>
      <c r="E100" s="23" t="e">
        <f>VLOOKUP(A100,'BED only'!$A$8:$B$808,2,FALSE)</f>
        <v>#N/A</v>
      </c>
    </row>
    <row r="101" spans="1:5" s="23" customFormat="1" x14ac:dyDescent="0.2">
      <c r="A101" s="19" t="s">
        <v>1576</v>
      </c>
      <c r="B101" s="19" t="s">
        <v>1577</v>
      </c>
      <c r="C101" s="22">
        <v>30440.11</v>
      </c>
      <c r="E101" s="23" t="e">
        <f>VLOOKUP(A101,'BED only'!$A$8:$B$808,2,FALSE)</f>
        <v>#N/A</v>
      </c>
    </row>
    <row r="102" spans="1:5" s="23" customFormat="1" x14ac:dyDescent="0.2">
      <c r="A102" s="19" t="s">
        <v>1578</v>
      </c>
      <c r="B102" s="19" t="s">
        <v>1579</v>
      </c>
      <c r="C102" s="22">
        <v>137798.65</v>
      </c>
      <c r="E102" s="23" t="e">
        <f>VLOOKUP(A102,'BED only'!$A$8:$B$808,2,FALSE)</f>
        <v>#N/A</v>
      </c>
    </row>
    <row r="103" spans="1:5" s="23" customFormat="1" x14ac:dyDescent="0.2">
      <c r="A103" s="19" t="s">
        <v>1580</v>
      </c>
      <c r="B103" s="19" t="s">
        <v>1581</v>
      </c>
      <c r="C103" s="22">
        <v>15755.56</v>
      </c>
      <c r="E103" s="23" t="e">
        <f>VLOOKUP(A103,'BED only'!$A$8:$B$808,2,FALSE)</f>
        <v>#N/A</v>
      </c>
    </row>
    <row r="104" spans="1:5" x14ac:dyDescent="0.2">
      <c r="A104" s="7" t="s">
        <v>760</v>
      </c>
      <c r="B104" s="7" t="s">
        <v>761</v>
      </c>
      <c r="C104" s="9">
        <v>417018.72</v>
      </c>
      <c r="E104" t="str">
        <f>VLOOKUP(A104,'BED only'!$A$8:$B$808,2,FALSE)</f>
        <v>Depreciation Expense / Sinking Fund Accruals</v>
      </c>
    </row>
    <row r="105" spans="1:5" s="23" customFormat="1" x14ac:dyDescent="0.2">
      <c r="A105" s="19" t="s">
        <v>1582</v>
      </c>
      <c r="B105" s="19" t="s">
        <v>1583</v>
      </c>
      <c r="C105" s="22">
        <v>233935.76</v>
      </c>
      <c r="E105" s="23" t="e">
        <f>VLOOKUP(A105,'BED only'!$A$8:$B$808,2,FALSE)</f>
        <v>#N/A</v>
      </c>
    </row>
    <row r="106" spans="1:5" s="23" customFormat="1" x14ac:dyDescent="0.2">
      <c r="A106" s="19" t="s">
        <v>1584</v>
      </c>
      <c r="B106" s="19" t="s">
        <v>1585</v>
      </c>
      <c r="C106" s="22">
        <v>518029.58</v>
      </c>
      <c r="E106" s="23" t="e">
        <f>VLOOKUP(A106,'BED only'!$A$8:$B$808,2,FALSE)</f>
        <v>#N/A</v>
      </c>
    </row>
    <row r="107" spans="1:5" s="23" customFormat="1" x14ac:dyDescent="0.2">
      <c r="A107" s="19" t="s">
        <v>1586</v>
      </c>
      <c r="B107" s="19" t="s">
        <v>1587</v>
      </c>
      <c r="C107" s="22">
        <v>58551.98</v>
      </c>
      <c r="E107" s="23" t="e">
        <f>VLOOKUP(A107,'BED only'!$A$8:$B$808,2,FALSE)</f>
        <v>#N/A</v>
      </c>
    </row>
    <row r="108" spans="1:5" s="23" customFormat="1" x14ac:dyDescent="0.2">
      <c r="A108" s="19" t="s">
        <v>1588</v>
      </c>
      <c r="B108" s="19" t="s">
        <v>1589</v>
      </c>
      <c r="C108" s="22">
        <v>6863.04</v>
      </c>
      <c r="E108" s="23" t="e">
        <f>VLOOKUP(A108,'BED only'!$A$8:$B$808,2,FALSE)</f>
        <v>#N/A</v>
      </c>
    </row>
    <row r="109" spans="1:5" s="23" customFormat="1" x14ac:dyDescent="0.2">
      <c r="A109" s="19" t="s">
        <v>1590</v>
      </c>
      <c r="B109" s="19" t="s">
        <v>1591</v>
      </c>
      <c r="C109" s="22">
        <v>39458.160000000003</v>
      </c>
      <c r="E109" s="23" t="e">
        <f>VLOOKUP(A109,'BED only'!$A$8:$B$808,2,FALSE)</f>
        <v>#N/A</v>
      </c>
    </row>
    <row r="110" spans="1:5" x14ac:dyDescent="0.2">
      <c r="A110" s="7" t="s">
        <v>818</v>
      </c>
      <c r="B110" s="7" t="s">
        <v>819</v>
      </c>
      <c r="C110" s="9">
        <v>1237.2</v>
      </c>
      <c r="E110" t="str">
        <f>VLOOKUP(A110,'BED only'!$A$8:$B$808,2,FALSE)</f>
        <v>Depreciation Expense / Genl Plt-Office Furn/Eq</v>
      </c>
    </row>
    <row r="111" spans="1:5" x14ac:dyDescent="0.2">
      <c r="A111" s="7" t="s">
        <v>820</v>
      </c>
      <c r="B111" s="7" t="s">
        <v>821</v>
      </c>
      <c r="C111" s="9">
        <v>8378.59</v>
      </c>
      <c r="E111" t="str">
        <f>VLOOKUP(A111,'BED only'!$A$8:$B$808,2,FALSE)</f>
        <v>Depreciation Expense / Genl Plt-Transport Eq</v>
      </c>
    </row>
    <row r="112" spans="1:5" x14ac:dyDescent="0.2">
      <c r="A112" s="7" t="s">
        <v>830</v>
      </c>
      <c r="B112" s="7" t="s">
        <v>831</v>
      </c>
      <c r="C112" s="9">
        <v>313.16000000000003</v>
      </c>
      <c r="E112" t="str">
        <f>VLOOKUP(A112,'BED only'!$A$8:$B$808,2,FALSE)</f>
        <v>Depreciation Expense / Genl Plt-Misc Equip</v>
      </c>
    </row>
    <row r="113" spans="1:5" x14ac:dyDescent="0.2">
      <c r="A113" s="7" t="s">
        <v>832</v>
      </c>
      <c r="B113" s="7" t="s">
        <v>833</v>
      </c>
      <c r="D113" s="9">
        <v>416650.56</v>
      </c>
      <c r="E113" t="str">
        <f>VLOOKUP(A113,'BED only'!$A$8:$B$808,2,FALSE)</f>
        <v>Depreciation Expense / Straight Line Deferral</v>
      </c>
    </row>
    <row r="114" spans="1:5" x14ac:dyDescent="0.2">
      <c r="A114" s="7" t="s">
        <v>836</v>
      </c>
      <c r="B114" s="7" t="s">
        <v>1592</v>
      </c>
      <c r="C114" s="9">
        <v>494.52</v>
      </c>
      <c r="E114" t="str">
        <f>VLOOKUP(A114,'BED only'!$A$8:$B$808,2,FALSE)</f>
        <v>Amort of Intangible Plant / System Software</v>
      </c>
    </row>
    <row r="115" spans="1:5" x14ac:dyDescent="0.2">
      <c r="A115" s="7" t="s">
        <v>842</v>
      </c>
      <c r="B115" s="7" t="s">
        <v>1593</v>
      </c>
      <c r="C115" s="9">
        <v>825401.44</v>
      </c>
      <c r="E115" t="str">
        <f>VLOOKUP(A115,'BED only'!$A$8:$B$808,2,FALSE)</f>
        <v>Taxes / Contribution in Lieu</v>
      </c>
    </row>
    <row r="116" spans="1:5" x14ac:dyDescent="0.2">
      <c r="A116" s="7" t="s">
        <v>846</v>
      </c>
      <c r="B116" s="7" t="s">
        <v>1594</v>
      </c>
      <c r="C116" s="9">
        <v>154701.97</v>
      </c>
      <c r="E116" t="str">
        <f>VLOOKUP(A116,'BED only'!$A$8:$B$808,2,FALSE)</f>
        <v>Taxes / Social Security</v>
      </c>
    </row>
    <row r="117" spans="1:5" x14ac:dyDescent="0.2">
      <c r="A117" s="7" t="s">
        <v>848</v>
      </c>
      <c r="B117" s="7" t="s">
        <v>1595</v>
      </c>
      <c r="D117" s="9">
        <v>154701.97</v>
      </c>
      <c r="E117" t="str">
        <f>VLOOKUP(A117,'BED only'!$A$8:$B$808,2,FALSE)</f>
        <v>Taxes / Social Sec-O/H Alloc</v>
      </c>
    </row>
    <row r="118" spans="1:5" x14ac:dyDescent="0.2">
      <c r="A118" s="7" t="s">
        <v>852</v>
      </c>
      <c r="B118" s="7" t="s">
        <v>1596</v>
      </c>
      <c r="C118" s="9">
        <v>2797.41</v>
      </c>
      <c r="E118" t="str">
        <f>VLOOKUP(A118,'BED only'!$A$8:$B$808,2,FALSE)</f>
        <v>Taxes / Soc Sec-Accd Payroll</v>
      </c>
    </row>
    <row r="119" spans="1:5" s="23" customFormat="1" x14ac:dyDescent="0.2">
      <c r="A119" s="19" t="s">
        <v>1597</v>
      </c>
      <c r="B119" s="19" t="s">
        <v>1598</v>
      </c>
      <c r="C119" s="22">
        <v>81916.17</v>
      </c>
      <c r="E119" s="23" t="e">
        <f>VLOOKUP(A119,'BED only'!$A$8:$B$808,2,FALSE)</f>
        <v>#N/A</v>
      </c>
    </row>
    <row r="120" spans="1:5" x14ac:dyDescent="0.2">
      <c r="A120" s="7" t="s">
        <v>862</v>
      </c>
      <c r="B120" s="7" t="s">
        <v>863</v>
      </c>
      <c r="C120" s="9"/>
      <c r="D120" s="9">
        <v>20335.05</v>
      </c>
      <c r="E120" t="str">
        <f>VLOOKUP(A120,'BED only'!$A$8:$B$808,2,FALSE)</f>
        <v>Interest Income / Checking/Savings</v>
      </c>
    </row>
    <row r="121" spans="1:5" s="23" customFormat="1" x14ac:dyDescent="0.2">
      <c r="A121" s="19" t="s">
        <v>1599</v>
      </c>
      <c r="B121" s="19" t="s">
        <v>1600</v>
      </c>
      <c r="C121" s="22"/>
      <c r="D121" s="22">
        <v>33611.54</v>
      </c>
      <c r="E121" s="23" t="e">
        <f>VLOOKUP(A121,'BED only'!$A$8:$B$808,2,FALSE)</f>
        <v>#N/A</v>
      </c>
    </row>
    <row r="122" spans="1:5" s="23" customFormat="1" x14ac:dyDescent="0.2">
      <c r="A122" s="19" t="s">
        <v>1601</v>
      </c>
      <c r="B122" s="19" t="s">
        <v>1602</v>
      </c>
      <c r="C122" s="22"/>
      <c r="D122" s="22">
        <v>0.02</v>
      </c>
      <c r="E122" s="23" t="e">
        <f>VLOOKUP(A122,'BED only'!$A$8:$B$808,2,FALSE)</f>
        <v>#N/A</v>
      </c>
    </row>
    <row r="123" spans="1:5" x14ac:dyDescent="0.2">
      <c r="A123" s="7" t="s">
        <v>1056</v>
      </c>
      <c r="B123" s="7" t="s">
        <v>1603</v>
      </c>
      <c r="C123" s="9">
        <v>53946.61</v>
      </c>
      <c r="E123" t="str">
        <f>VLOOKUP(A123,'BED only'!$A$8:$B$808,2,FALSE)</f>
        <v>Revenue-Offset / Revenue-Offset</v>
      </c>
    </row>
    <row r="124" spans="1:5" x14ac:dyDescent="0.2">
      <c r="A124" s="7" t="s">
        <v>1058</v>
      </c>
      <c r="B124" s="7" t="s">
        <v>1059</v>
      </c>
      <c r="C124" s="9"/>
      <c r="D124" s="9">
        <v>12608691.01</v>
      </c>
      <c r="E124" t="str">
        <f>VLOOKUP(A124,'BED only'!$A$8:$B$808,2,FALSE)</f>
        <v>Expenditure-Offset / Expenditure-Offset</v>
      </c>
    </row>
    <row r="125" spans="1:5" s="23" customFormat="1" x14ac:dyDescent="0.2">
      <c r="A125" s="19" t="s">
        <v>1604</v>
      </c>
      <c r="B125" s="19" t="s">
        <v>1605</v>
      </c>
      <c r="C125" s="22"/>
      <c r="D125" s="22">
        <v>543966.56000000006</v>
      </c>
      <c r="E125" s="23" t="e">
        <f>VLOOKUP(A125,'BED only'!$A$8:$B$808,2,FALSE)</f>
        <v>#N/A</v>
      </c>
    </row>
    <row r="126" spans="1:5" x14ac:dyDescent="0.2">
      <c r="A126" s="7" t="s">
        <v>1072</v>
      </c>
      <c r="B126" s="7" t="s">
        <v>1606</v>
      </c>
      <c r="C126" s="9"/>
      <c r="D126" s="9">
        <v>819087.45</v>
      </c>
      <c r="E126" t="str">
        <f>VLOOKUP(A126,'BED only'!$A$8:$B$808,2,FALSE)</f>
        <v>Reclassifications / Contra - Capital Matl/Srv</v>
      </c>
    </row>
    <row r="127" spans="1:5" x14ac:dyDescent="0.2">
      <c r="A127" s="7" t="s">
        <v>1076</v>
      </c>
      <c r="B127" s="7" t="s">
        <v>1607</v>
      </c>
      <c r="C127" s="9">
        <v>61927.31</v>
      </c>
      <c r="E127" t="str">
        <f>VLOOKUP(A127,'BED only'!$A$8:$B$808,2,FALSE)</f>
        <v>Labor / Labor-Regular</v>
      </c>
    </row>
    <row r="128" spans="1:5" x14ac:dyDescent="0.2">
      <c r="A128" s="7" t="s">
        <v>1078</v>
      </c>
      <c r="B128" s="7" t="s">
        <v>1608</v>
      </c>
      <c r="C128" s="9">
        <v>540.79</v>
      </c>
      <c r="E128" t="str">
        <f>VLOOKUP(A128,'BED only'!$A$8:$B$808,2,FALSE)</f>
        <v>Labor / Labor-Overtime</v>
      </c>
    </row>
    <row r="129" spans="1:5" x14ac:dyDescent="0.2">
      <c r="A129" s="7" t="s">
        <v>1080</v>
      </c>
      <c r="B129" s="7" t="s">
        <v>1609</v>
      </c>
      <c r="C129" s="9">
        <v>45</v>
      </c>
      <c r="E129" t="str">
        <f>VLOOKUP(A129,'BED only'!$A$8:$B$808,2,FALSE)</f>
        <v>Outside Services Employed / Outside Service-Legal</v>
      </c>
    </row>
    <row r="130" spans="1:5" x14ac:dyDescent="0.2">
      <c r="A130" s="7" t="s">
        <v>1084</v>
      </c>
      <c r="B130" s="7" t="s">
        <v>1610</v>
      </c>
      <c r="C130" s="9">
        <v>863.63</v>
      </c>
      <c r="E130" t="str">
        <f>VLOOKUP(A130,'BED only'!$A$8:$B$808,2,FALSE)</f>
        <v>Outside Services Employed / Outside Services-Other</v>
      </c>
    </row>
    <row r="131" spans="1:5" x14ac:dyDescent="0.2">
      <c r="A131" s="7" t="s">
        <v>1090</v>
      </c>
      <c r="B131" s="7" t="s">
        <v>1611</v>
      </c>
      <c r="C131" s="9">
        <v>342.65</v>
      </c>
      <c r="E131" t="str">
        <f>VLOOKUP(A131,'BED only'!$A$8:$B$808,2,FALSE)</f>
        <v>O &amp; M Expenses / Business Meetings</v>
      </c>
    </row>
    <row r="132" spans="1:5" x14ac:dyDescent="0.2">
      <c r="A132" s="7" t="s">
        <v>1092</v>
      </c>
      <c r="B132" s="7" t="s">
        <v>1612</v>
      </c>
      <c r="C132" s="9">
        <v>6650.6</v>
      </c>
      <c r="E132" t="str">
        <f>VLOOKUP(A132,'BED only'!$A$8:$B$808,2,FALSE)</f>
        <v>O &amp; M Expenses / Dues &amp; Fees</v>
      </c>
    </row>
    <row r="133" spans="1:5" x14ac:dyDescent="0.2">
      <c r="A133" s="7" t="s">
        <v>1096</v>
      </c>
      <c r="B133" s="7" t="s">
        <v>1613</v>
      </c>
      <c r="C133" s="9">
        <v>766.7</v>
      </c>
      <c r="E133" t="str">
        <f>VLOOKUP(A133,'BED only'!$A$8:$B$808,2,FALSE)</f>
        <v>O &amp; M Expenses / Other</v>
      </c>
    </row>
    <row r="134" spans="1:5" s="23" customFormat="1" x14ac:dyDescent="0.2">
      <c r="A134" s="19" t="s">
        <v>1614</v>
      </c>
      <c r="B134" s="19" t="s">
        <v>1607</v>
      </c>
      <c r="C134" s="22">
        <v>2459.9299999999998</v>
      </c>
      <c r="E134" s="23" t="e">
        <f>VLOOKUP(A134,'BED only'!$A$8:$B$808,2,FALSE)</f>
        <v>#N/A</v>
      </c>
    </row>
    <row r="135" spans="1:5" s="23" customFormat="1" x14ac:dyDescent="0.2">
      <c r="A135" s="19" t="s">
        <v>1615</v>
      </c>
      <c r="B135" s="19" t="s">
        <v>1616</v>
      </c>
      <c r="C135" s="22">
        <v>1950</v>
      </c>
      <c r="E135" s="23" t="e">
        <f>VLOOKUP(A135,'BED only'!$A$8:$B$808,2,FALSE)</f>
        <v>#N/A</v>
      </c>
    </row>
    <row r="136" spans="1:5" s="23" customFormat="1" x14ac:dyDescent="0.2">
      <c r="A136" s="19" t="s">
        <v>1617</v>
      </c>
      <c r="B136" s="19" t="s">
        <v>1618</v>
      </c>
      <c r="C136" s="22">
        <v>1111.43</v>
      </c>
      <c r="E136" s="23" t="e">
        <f>VLOOKUP(A136,'BED only'!$A$8:$B$808,2,FALSE)</f>
        <v>#N/A</v>
      </c>
    </row>
    <row r="137" spans="1:5" s="23" customFormat="1" x14ac:dyDescent="0.2">
      <c r="A137" s="19" t="s">
        <v>1619</v>
      </c>
      <c r="B137" s="19" t="s">
        <v>1620</v>
      </c>
      <c r="C137" s="22">
        <v>440.95</v>
      </c>
      <c r="E137" s="23" t="e">
        <f>VLOOKUP(A137,'BED only'!$A$8:$B$808,2,FALSE)</f>
        <v>#N/A</v>
      </c>
    </row>
    <row r="138" spans="1:5" s="23" customFormat="1" x14ac:dyDescent="0.2">
      <c r="A138" s="19" t="s">
        <v>1621</v>
      </c>
      <c r="B138" s="19" t="s">
        <v>1622</v>
      </c>
      <c r="C138" s="22">
        <v>4115.26</v>
      </c>
      <c r="E138" s="23" t="e">
        <f>VLOOKUP(A138,'BED only'!$A$8:$B$808,2,FALSE)</f>
        <v>#N/A</v>
      </c>
    </row>
    <row r="139" spans="1:5" s="23" customFormat="1" x14ac:dyDescent="0.2">
      <c r="A139" s="19" t="s">
        <v>1623</v>
      </c>
      <c r="B139" s="19" t="s">
        <v>1624</v>
      </c>
      <c r="C139" s="22">
        <v>688.75</v>
      </c>
      <c r="E139" s="23" t="e">
        <f>VLOOKUP(A139,'BED only'!$A$8:$B$808,2,FALSE)</f>
        <v>#N/A</v>
      </c>
    </row>
    <row r="140" spans="1:5" s="23" customFormat="1" x14ac:dyDescent="0.2">
      <c r="A140" s="19" t="s">
        <v>1625</v>
      </c>
      <c r="B140" s="19" t="s">
        <v>1611</v>
      </c>
      <c r="C140" s="22">
        <v>80.23</v>
      </c>
      <c r="E140" s="23" t="e">
        <f>VLOOKUP(A140,'BED only'!$A$8:$B$808,2,FALSE)</f>
        <v>#N/A</v>
      </c>
    </row>
    <row r="141" spans="1:5" s="23" customFormat="1" x14ac:dyDescent="0.2">
      <c r="A141" s="19" t="s">
        <v>1626</v>
      </c>
      <c r="B141" s="19" t="s">
        <v>1627</v>
      </c>
      <c r="C141" s="22">
        <v>99.61</v>
      </c>
      <c r="E141" s="23" t="e">
        <f>VLOOKUP(A141,'BED only'!$A$8:$B$808,2,FALSE)</f>
        <v>#N/A</v>
      </c>
    </row>
    <row r="142" spans="1:5" s="23" customFormat="1" x14ac:dyDescent="0.2">
      <c r="A142" s="19" t="s">
        <v>1628</v>
      </c>
      <c r="B142" s="19" t="s">
        <v>1629</v>
      </c>
      <c r="C142" s="22">
        <v>2155</v>
      </c>
      <c r="E142" s="23" t="e">
        <f>VLOOKUP(A142,'BED only'!$A$8:$B$808,2,FALSE)</f>
        <v>#N/A</v>
      </c>
    </row>
    <row r="143" spans="1:5" s="23" customFormat="1" x14ac:dyDescent="0.2">
      <c r="A143" s="19" t="s">
        <v>1630</v>
      </c>
      <c r="B143" s="19" t="s">
        <v>1612</v>
      </c>
      <c r="C143" s="22">
        <v>3055.5</v>
      </c>
      <c r="E143" s="23" t="e">
        <f>VLOOKUP(A143,'BED only'!$A$8:$B$808,2,FALSE)</f>
        <v>#N/A</v>
      </c>
    </row>
    <row r="144" spans="1:5" s="23" customFormat="1" x14ac:dyDescent="0.2">
      <c r="A144" s="19" t="s">
        <v>1631</v>
      </c>
      <c r="B144" s="19" t="s">
        <v>1632</v>
      </c>
      <c r="C144" s="22">
        <v>860</v>
      </c>
      <c r="E144" s="23" t="e">
        <f>VLOOKUP(A144,'BED only'!$A$8:$B$808,2,FALSE)</f>
        <v>#N/A</v>
      </c>
    </row>
    <row r="145" spans="1:5" s="23" customFormat="1" x14ac:dyDescent="0.2">
      <c r="A145" s="19" t="s">
        <v>1633</v>
      </c>
      <c r="B145" s="19" t="s">
        <v>1634</v>
      </c>
      <c r="C145" s="22">
        <v>4975.58</v>
      </c>
      <c r="E145" s="23" t="e">
        <f>VLOOKUP(A145,'BED only'!$A$8:$B$808,2,FALSE)</f>
        <v>#N/A</v>
      </c>
    </row>
    <row r="146" spans="1:5" s="23" customFormat="1" x14ac:dyDescent="0.2">
      <c r="A146" s="19" t="s">
        <v>1635</v>
      </c>
      <c r="B146" s="19" t="s">
        <v>1607</v>
      </c>
      <c r="C146" s="22">
        <v>210714.54</v>
      </c>
      <c r="E146" s="23" t="e">
        <f>VLOOKUP(A146,'BED only'!$A$8:$B$808,2,FALSE)</f>
        <v>#N/A</v>
      </c>
    </row>
    <row r="147" spans="1:5" s="23" customFormat="1" x14ac:dyDescent="0.2">
      <c r="A147" s="19" t="s">
        <v>1636</v>
      </c>
      <c r="B147" s="19" t="s">
        <v>1608</v>
      </c>
      <c r="C147" s="22">
        <v>727.49</v>
      </c>
      <c r="E147" s="23" t="e">
        <f>VLOOKUP(A147,'BED only'!$A$8:$B$808,2,FALSE)</f>
        <v>#N/A</v>
      </c>
    </row>
    <row r="148" spans="1:5" s="23" customFormat="1" x14ac:dyDescent="0.2">
      <c r="A148" s="19" t="s">
        <v>1637</v>
      </c>
      <c r="B148" s="19" t="s">
        <v>1638</v>
      </c>
      <c r="C148" s="22">
        <v>782.92</v>
      </c>
      <c r="E148" s="23" t="e">
        <f>VLOOKUP(A148,'BED only'!$A$8:$B$808,2,FALSE)</f>
        <v>#N/A</v>
      </c>
    </row>
    <row r="149" spans="1:5" s="23" customFormat="1" x14ac:dyDescent="0.2">
      <c r="A149" s="19" t="s">
        <v>1639</v>
      </c>
      <c r="B149" s="19" t="s">
        <v>1640</v>
      </c>
      <c r="C149" s="22">
        <v>424</v>
      </c>
      <c r="E149" s="23" t="e">
        <f>VLOOKUP(A149,'BED only'!$A$8:$B$808,2,FALSE)</f>
        <v>#N/A</v>
      </c>
    </row>
    <row r="150" spans="1:5" s="23" customFormat="1" x14ac:dyDescent="0.2">
      <c r="A150" s="19" t="s">
        <v>1641</v>
      </c>
      <c r="B150" s="19" t="s">
        <v>1642</v>
      </c>
      <c r="C150" s="22">
        <v>1113.51</v>
      </c>
      <c r="E150" s="23" t="e">
        <f>VLOOKUP(A150,'BED only'!$A$8:$B$808,2,FALSE)</f>
        <v>#N/A</v>
      </c>
    </row>
    <row r="151" spans="1:5" x14ac:dyDescent="0.2">
      <c r="A151" s="7" t="s">
        <v>1116</v>
      </c>
      <c r="B151" s="7" t="s">
        <v>1607</v>
      </c>
      <c r="C151" s="9">
        <v>29510.58</v>
      </c>
      <c r="E151" t="str">
        <f>VLOOKUP(A151,'BED only'!$A$8:$B$808,2,FALSE)</f>
        <v>Labor / Labor-Regular</v>
      </c>
    </row>
    <row r="152" spans="1:5" x14ac:dyDescent="0.2">
      <c r="A152" s="7" t="s">
        <v>1131</v>
      </c>
      <c r="B152" s="7" t="s">
        <v>1607</v>
      </c>
      <c r="C152" s="9">
        <v>95313</v>
      </c>
      <c r="E152" t="str">
        <f>VLOOKUP(A152,'BED only'!$A$8:$B$808,2,FALSE)</f>
        <v>Labor / Labor-Regular</v>
      </c>
    </row>
    <row r="153" spans="1:5" x14ac:dyDescent="0.2">
      <c r="A153" s="7" t="s">
        <v>1132</v>
      </c>
      <c r="B153" s="7" t="s">
        <v>1608</v>
      </c>
      <c r="C153" s="9">
        <v>3530.2</v>
      </c>
      <c r="E153" t="str">
        <f>VLOOKUP(A153,'BED only'!$A$8:$B$808,2,FALSE)</f>
        <v>Labor / Labor-Overtime</v>
      </c>
    </row>
    <row r="154" spans="1:5" x14ac:dyDescent="0.2">
      <c r="A154" s="7" t="s">
        <v>1136</v>
      </c>
      <c r="B154" s="7" t="s">
        <v>1643</v>
      </c>
      <c r="C154" s="9">
        <v>74774.64</v>
      </c>
      <c r="E154" t="str">
        <f>VLOOKUP(A154,'BED only'!$A$8:$B$808,2,FALSE)</f>
        <v>Outside Services Employed / Outside Svcs-City of Burl</v>
      </c>
    </row>
    <row r="155" spans="1:5" x14ac:dyDescent="0.2">
      <c r="A155" s="7" t="s">
        <v>1138</v>
      </c>
      <c r="B155" s="7" t="s">
        <v>1644</v>
      </c>
      <c r="C155" s="9">
        <v>14500</v>
      </c>
      <c r="E155" t="str">
        <f>VLOOKUP(A155,'BED only'!$A$8:$B$808,2,FALSE)</f>
        <v>Outside Services Employed / Outside Svcs-Accounting</v>
      </c>
    </row>
    <row r="156" spans="1:5" x14ac:dyDescent="0.2">
      <c r="A156" s="7" t="s">
        <v>1142</v>
      </c>
      <c r="B156" s="7" t="s">
        <v>1610</v>
      </c>
      <c r="C156" s="9">
        <v>34.380000000000003</v>
      </c>
      <c r="E156" t="str">
        <f>VLOOKUP(A156,'BED only'!$A$8:$B$808,2,FALSE)</f>
        <v>Outside Services Employed / Outside Services-Other</v>
      </c>
    </row>
    <row r="157" spans="1:5" x14ac:dyDescent="0.2">
      <c r="A157" s="7" t="s">
        <v>1147</v>
      </c>
      <c r="B157" s="7" t="s">
        <v>1624</v>
      </c>
      <c r="C157" s="9">
        <v>119.25</v>
      </c>
      <c r="E157" t="str">
        <f>VLOOKUP(A157,'BED only'!$A$8:$B$808,2,FALSE)</f>
        <v>O &amp; M Expenses / Training</v>
      </c>
    </row>
    <row r="158" spans="1:5" x14ac:dyDescent="0.2">
      <c r="A158" s="7" t="s">
        <v>1149</v>
      </c>
      <c r="B158" s="7" t="s">
        <v>1629</v>
      </c>
      <c r="C158" s="9">
        <v>23.52</v>
      </c>
      <c r="E158" t="str">
        <f>VLOOKUP(A158,'BED only'!$A$8:$B$808,2,FALSE)</f>
        <v>O &amp; M Expenses / Maintenance Contracts</v>
      </c>
    </row>
    <row r="159" spans="1:5" x14ac:dyDescent="0.2">
      <c r="A159" s="7" t="s">
        <v>1150</v>
      </c>
      <c r="B159" s="7" t="s">
        <v>1612</v>
      </c>
      <c r="C159" s="9">
        <v>71.5</v>
      </c>
      <c r="E159" t="str">
        <f>VLOOKUP(A159,'BED only'!$A$8:$B$808,2,FALSE)</f>
        <v>O &amp; M Expenses / Dues &amp; Fees</v>
      </c>
    </row>
    <row r="160" spans="1:5" x14ac:dyDescent="0.2">
      <c r="A160" s="7" t="s">
        <v>1152</v>
      </c>
      <c r="B160" s="7" t="s">
        <v>1645</v>
      </c>
      <c r="C160" s="9">
        <v>20958</v>
      </c>
      <c r="E160" t="str">
        <f>VLOOKUP(A160,'BED only'!$A$8:$B$808,2,FALSE)</f>
        <v>O &amp; M Expenses / Allocations to McNeil</v>
      </c>
    </row>
    <row r="161" spans="1:5" x14ac:dyDescent="0.2">
      <c r="A161" s="7" t="s">
        <v>1154</v>
      </c>
      <c r="B161" s="7" t="s">
        <v>1646</v>
      </c>
      <c r="C161" s="9">
        <v>345.6</v>
      </c>
      <c r="E161" t="str">
        <f>VLOOKUP(A161,'BED only'!$A$8:$B$808,2,FALSE)</f>
        <v>O &amp; M Expenses / Printing &amp; Forms</v>
      </c>
    </row>
    <row r="162" spans="1:5" x14ac:dyDescent="0.2">
      <c r="A162" s="7" t="s">
        <v>1160</v>
      </c>
      <c r="B162" s="7" t="s">
        <v>1647</v>
      </c>
      <c r="C162" s="9">
        <v>639464.07999999996</v>
      </c>
      <c r="E162" t="str">
        <f>VLOOKUP(A162,'BED only'!$A$8:$B$808,2,FALSE)</f>
        <v>O &amp; M Expenses / Labor-Overhead</v>
      </c>
    </row>
    <row r="163" spans="1:5" x14ac:dyDescent="0.2">
      <c r="A163" s="7" t="s">
        <v>1162</v>
      </c>
      <c r="B163" s="7" t="s">
        <v>1648</v>
      </c>
      <c r="C163" s="9">
        <v>2292.4</v>
      </c>
      <c r="E163" t="str">
        <f>VLOOKUP(A163,'BED only'!$A$8:$B$808,2,FALSE)</f>
        <v>O &amp; M Expenses / Occupancy Clearing</v>
      </c>
    </row>
    <row r="164" spans="1:5" x14ac:dyDescent="0.2">
      <c r="A164" s="7" t="s">
        <v>1164</v>
      </c>
      <c r="B164" s="7" t="s">
        <v>1649</v>
      </c>
      <c r="C164" s="9">
        <v>34</v>
      </c>
      <c r="E164" t="str">
        <f>VLOOKUP(A164,'BED only'!$A$8:$B$808,2,FALSE)</f>
        <v>O &amp; M Expenses / Transportation Clearing</v>
      </c>
    </row>
    <row r="165" spans="1:5" s="23" customFormat="1" x14ac:dyDescent="0.2">
      <c r="A165" s="19" t="s">
        <v>1650</v>
      </c>
      <c r="B165" s="19" t="s">
        <v>1651</v>
      </c>
      <c r="C165" s="22">
        <v>145609.63</v>
      </c>
      <c r="E165" s="23" t="e">
        <f>VLOOKUP(A165,'BED only'!$A$8:$B$808,2,FALSE)</f>
        <v>#N/A</v>
      </c>
    </row>
    <row r="166" spans="1:5" x14ac:dyDescent="0.2">
      <c r="A166" s="7" t="s">
        <v>1186</v>
      </c>
      <c r="B166" s="7" t="s">
        <v>1187</v>
      </c>
      <c r="C166" s="9">
        <v>23321.78</v>
      </c>
      <c r="E166" t="str">
        <f>VLOOKUP(A166,'BED only'!$A$8:$B$808,2,FALSE)</f>
        <v>Capital Projects-CWIP / Labor-Overhead</v>
      </c>
    </row>
    <row r="167" spans="1:5" x14ac:dyDescent="0.2">
      <c r="A167" s="7" t="s">
        <v>1192</v>
      </c>
      <c r="B167" s="7" t="s">
        <v>1607</v>
      </c>
      <c r="C167" s="9">
        <v>40.200000000000003</v>
      </c>
      <c r="E167" t="str">
        <f>VLOOKUP(A167,'BED only'!$A$8:$B$808,2,FALSE)</f>
        <v>Labor / Labor-Regular</v>
      </c>
    </row>
    <row r="168" spans="1:5" x14ac:dyDescent="0.2">
      <c r="A168" s="7" t="s">
        <v>1208</v>
      </c>
      <c r="B168" s="7" t="s">
        <v>1607</v>
      </c>
      <c r="C168" s="9">
        <v>80.180000000000007</v>
      </c>
      <c r="E168" t="str">
        <f>VLOOKUP(A168,'BED only'!$A$8:$B$808,2,FALSE)</f>
        <v>Labor / Labor-Regular</v>
      </c>
    </row>
    <row r="169" spans="1:5" x14ac:dyDescent="0.2">
      <c r="A169" s="7" t="s">
        <v>1216</v>
      </c>
      <c r="B169" s="7" t="s">
        <v>1607</v>
      </c>
      <c r="C169" s="9">
        <v>16.2</v>
      </c>
      <c r="E169" t="str">
        <f>VLOOKUP(A169,'BED only'!$A$8:$B$808,2,FALSE)</f>
        <v>Labor / Labor-Regular</v>
      </c>
    </row>
    <row r="170" spans="1:5" x14ac:dyDescent="0.2">
      <c r="A170" s="7" t="s">
        <v>1228</v>
      </c>
      <c r="B170" s="7" t="s">
        <v>1607</v>
      </c>
      <c r="C170" s="9">
        <v>16139.46</v>
      </c>
      <c r="E170" t="str">
        <f>VLOOKUP(A170,'BED only'!$A$8:$B$808,2,FALSE)</f>
        <v>Labor / Labor-Regular</v>
      </c>
    </row>
    <row r="171" spans="1:5" x14ac:dyDescent="0.2">
      <c r="A171" s="7" t="s">
        <v>1231</v>
      </c>
      <c r="B171" s="7" t="s">
        <v>1652</v>
      </c>
      <c r="C171" s="9">
        <v>10293.040000000001</v>
      </c>
      <c r="E171" t="str">
        <f>VLOOKUP(A171,'BED only'!$A$8:$B$808,2,FALSE)</f>
        <v>Outside Services Employed / Outside Svcs-Trans Fees</v>
      </c>
    </row>
    <row r="172" spans="1:5" x14ac:dyDescent="0.2">
      <c r="A172" s="7" t="s">
        <v>1297</v>
      </c>
      <c r="B172" s="7" t="s">
        <v>1607</v>
      </c>
      <c r="C172" s="9">
        <v>12398.34</v>
      </c>
      <c r="E172" t="str">
        <f>VLOOKUP(A172,'BED only'!$A$8:$B$808,2,FALSE)</f>
        <v>Labor / Labor-Regular</v>
      </c>
    </row>
    <row r="173" spans="1:5" x14ac:dyDescent="0.2">
      <c r="A173" s="7" t="s">
        <v>1300</v>
      </c>
      <c r="B173" s="7" t="s">
        <v>1620</v>
      </c>
      <c r="C173" s="9">
        <v>5.27</v>
      </c>
      <c r="E173" t="str">
        <f>VLOOKUP(A173,'BED only'!$A$8:$B$808,2,FALSE)</f>
        <v>O &amp; M Expenses / Office Supplies</v>
      </c>
    </row>
    <row r="174" spans="1:5" x14ac:dyDescent="0.2">
      <c r="A174" s="7" t="s">
        <v>1308</v>
      </c>
      <c r="B174" s="7" t="s">
        <v>1607</v>
      </c>
      <c r="C174" s="9">
        <v>959691.85</v>
      </c>
      <c r="E174" t="str">
        <f>VLOOKUP(A174,'BED only'!$A$8:$B$808,2,FALSE)</f>
        <v>Labor / Labor-Regular</v>
      </c>
    </row>
    <row r="175" spans="1:5" x14ac:dyDescent="0.2">
      <c r="A175" s="7" t="s">
        <v>1309</v>
      </c>
      <c r="B175" s="7" t="s">
        <v>1608</v>
      </c>
      <c r="C175" s="9">
        <v>235698.58</v>
      </c>
      <c r="E175" t="str">
        <f>VLOOKUP(A175,'BED only'!$A$8:$B$808,2,FALSE)</f>
        <v>Labor / Labor-Overtime</v>
      </c>
    </row>
    <row r="176" spans="1:5" s="23" customFormat="1" x14ac:dyDescent="0.2">
      <c r="A176" s="19" t="s">
        <v>1653</v>
      </c>
      <c r="B176" s="19" t="s">
        <v>1654</v>
      </c>
      <c r="C176" s="22">
        <v>298228</v>
      </c>
      <c r="E176" s="23" t="e">
        <f>VLOOKUP(A176,'BED only'!$A$8:$B$808,2,FALSE)</f>
        <v>#N/A</v>
      </c>
    </row>
    <row r="177" spans="1:5" s="23" customFormat="1" x14ac:dyDescent="0.2">
      <c r="A177" s="19" t="s">
        <v>1655</v>
      </c>
      <c r="B177" s="19" t="s">
        <v>1656</v>
      </c>
      <c r="C177" s="22">
        <v>11070</v>
      </c>
      <c r="E177" s="23" t="e">
        <f>VLOOKUP(A177,'BED only'!$A$8:$B$808,2,FALSE)</f>
        <v>#N/A</v>
      </c>
    </row>
    <row r="178" spans="1:5" s="23" customFormat="1" x14ac:dyDescent="0.2">
      <c r="A178" s="19" t="s">
        <v>1657</v>
      </c>
      <c r="B178" s="19" t="s">
        <v>1616</v>
      </c>
      <c r="C178" s="22">
        <v>283546.26</v>
      </c>
      <c r="E178" s="23" t="e">
        <f>VLOOKUP(A178,'BED only'!$A$8:$B$808,2,FALSE)</f>
        <v>#N/A</v>
      </c>
    </row>
    <row r="179" spans="1:5" s="23" customFormat="1" x14ac:dyDescent="0.2">
      <c r="A179" s="19" t="s">
        <v>1658</v>
      </c>
      <c r="B179" s="19" t="s">
        <v>1618</v>
      </c>
      <c r="C179" s="22">
        <v>20274.29</v>
      </c>
      <c r="E179" s="23" t="e">
        <f>VLOOKUP(A179,'BED only'!$A$8:$B$808,2,FALSE)</f>
        <v>#N/A</v>
      </c>
    </row>
    <row r="180" spans="1:5" s="23" customFormat="1" x14ac:dyDescent="0.2">
      <c r="A180" s="19" t="s">
        <v>1659</v>
      </c>
      <c r="B180" s="19" t="s">
        <v>1620</v>
      </c>
      <c r="C180" s="22">
        <v>1317.05</v>
      </c>
      <c r="E180" s="23" t="e">
        <f>VLOOKUP(A180,'BED only'!$A$8:$B$808,2,FALSE)</f>
        <v>#N/A</v>
      </c>
    </row>
    <row r="181" spans="1:5" s="23" customFormat="1" x14ac:dyDescent="0.2">
      <c r="A181" s="19" t="s">
        <v>1660</v>
      </c>
      <c r="B181" s="19" t="s">
        <v>1622</v>
      </c>
      <c r="C181" s="22">
        <v>401683.65</v>
      </c>
      <c r="E181" s="23" t="e">
        <f>VLOOKUP(A181,'BED only'!$A$8:$B$808,2,FALSE)</f>
        <v>#N/A</v>
      </c>
    </row>
    <row r="182" spans="1:5" s="23" customFormat="1" x14ac:dyDescent="0.2">
      <c r="A182" s="19" t="s">
        <v>1661</v>
      </c>
      <c r="B182" s="19" t="s">
        <v>1624</v>
      </c>
      <c r="C182" s="22">
        <v>450.41</v>
      </c>
      <c r="E182" s="23" t="e">
        <f>VLOOKUP(A182,'BED only'!$A$8:$B$808,2,FALSE)</f>
        <v>#N/A</v>
      </c>
    </row>
    <row r="183" spans="1:5" s="23" customFormat="1" x14ac:dyDescent="0.2">
      <c r="A183" s="19" t="s">
        <v>1662</v>
      </c>
      <c r="B183" s="19" t="s">
        <v>1663</v>
      </c>
      <c r="C183" s="22">
        <v>2682.88</v>
      </c>
      <c r="E183" s="23" t="e">
        <f>VLOOKUP(A183,'BED only'!$A$8:$B$808,2,FALSE)</f>
        <v>#N/A</v>
      </c>
    </row>
    <row r="184" spans="1:5" s="23" customFormat="1" x14ac:dyDescent="0.2">
      <c r="A184" s="19" t="s">
        <v>1664</v>
      </c>
      <c r="B184" s="19" t="s">
        <v>1611</v>
      </c>
      <c r="C184" s="22">
        <v>296.94</v>
      </c>
      <c r="E184" s="23" t="e">
        <f>VLOOKUP(A184,'BED only'!$A$8:$B$808,2,FALSE)</f>
        <v>#N/A</v>
      </c>
    </row>
    <row r="185" spans="1:5" s="23" customFormat="1" x14ac:dyDescent="0.2">
      <c r="A185" s="19" t="s">
        <v>1665</v>
      </c>
      <c r="B185" s="19" t="s">
        <v>1629</v>
      </c>
      <c r="C185" s="22">
        <v>14798.67</v>
      </c>
      <c r="E185" s="23" t="e">
        <f>VLOOKUP(A185,'BED only'!$A$8:$B$808,2,FALSE)</f>
        <v>#N/A</v>
      </c>
    </row>
    <row r="186" spans="1:5" s="23" customFormat="1" x14ac:dyDescent="0.2">
      <c r="A186" s="19" t="s">
        <v>1666</v>
      </c>
      <c r="B186" s="19" t="s">
        <v>1612</v>
      </c>
      <c r="C186" s="22">
        <v>28700.45</v>
      </c>
      <c r="E186" s="23" t="e">
        <f>VLOOKUP(A186,'BED only'!$A$8:$B$808,2,FALSE)</f>
        <v>#N/A</v>
      </c>
    </row>
    <row r="187" spans="1:5" s="23" customFormat="1" x14ac:dyDescent="0.2">
      <c r="A187" s="19" t="s">
        <v>1667</v>
      </c>
      <c r="B187" s="19" t="s">
        <v>1632</v>
      </c>
      <c r="C187" s="22">
        <v>342.5</v>
      </c>
      <c r="E187" s="23" t="e">
        <f>VLOOKUP(A187,'BED only'!$A$8:$B$808,2,FALSE)</f>
        <v>#N/A</v>
      </c>
    </row>
    <row r="188" spans="1:5" s="23" customFormat="1" x14ac:dyDescent="0.2">
      <c r="A188" s="19" t="s">
        <v>1668</v>
      </c>
      <c r="B188" s="19" t="s">
        <v>1669</v>
      </c>
      <c r="C188" s="22">
        <v>12806.03</v>
      </c>
      <c r="E188" s="23" t="e">
        <f>VLOOKUP(A188,'BED only'!$A$8:$B$808,2,FALSE)</f>
        <v>#N/A</v>
      </c>
    </row>
    <row r="189" spans="1:5" s="23" customFormat="1" x14ac:dyDescent="0.2">
      <c r="A189" s="19" t="s">
        <v>1670</v>
      </c>
      <c r="B189" s="19" t="s">
        <v>1634</v>
      </c>
      <c r="C189" s="22">
        <v>176024.17</v>
      </c>
      <c r="E189" s="23" t="e">
        <f>VLOOKUP(A189,'BED only'!$A$8:$B$808,2,FALSE)</f>
        <v>#N/A</v>
      </c>
    </row>
    <row r="190" spans="1:5" s="23" customFormat="1" x14ac:dyDescent="0.2">
      <c r="A190" s="19" t="s">
        <v>1671</v>
      </c>
      <c r="B190" s="19" t="s">
        <v>1672</v>
      </c>
      <c r="C190" s="22">
        <v>6608317.0800000001</v>
      </c>
      <c r="E190" s="23" t="e">
        <f>VLOOKUP(A190,'BED only'!$A$8:$B$808,2,FALSE)</f>
        <v>#N/A</v>
      </c>
    </row>
    <row r="191" spans="1:5" s="23" customFormat="1" x14ac:dyDescent="0.2">
      <c r="A191" s="19" t="s">
        <v>1673</v>
      </c>
      <c r="B191" s="19" t="s">
        <v>1674</v>
      </c>
      <c r="C191" s="22">
        <v>38924.26</v>
      </c>
      <c r="E191" s="23" t="e">
        <f>VLOOKUP(A191,'BED only'!$A$8:$B$808,2,FALSE)</f>
        <v>#N/A</v>
      </c>
    </row>
    <row r="192" spans="1:5" s="23" customFormat="1" x14ac:dyDescent="0.2">
      <c r="A192" s="19" t="s">
        <v>1675</v>
      </c>
      <c r="B192" s="19" t="s">
        <v>1607</v>
      </c>
      <c r="C192" s="22">
        <v>131258.92000000001</v>
      </c>
      <c r="E192" s="23" t="e">
        <f>VLOOKUP(A192,'BED only'!$A$8:$B$808,2,FALSE)</f>
        <v>#N/A</v>
      </c>
    </row>
    <row r="193" spans="1:5" s="23" customFormat="1" x14ac:dyDescent="0.2">
      <c r="A193" s="19" t="s">
        <v>1676</v>
      </c>
      <c r="B193" s="19" t="s">
        <v>1608</v>
      </c>
      <c r="C193" s="22">
        <v>53335.55</v>
      </c>
      <c r="E193" s="23" t="e">
        <f>VLOOKUP(A193,'BED only'!$A$8:$B$808,2,FALSE)</f>
        <v>#N/A</v>
      </c>
    </row>
    <row r="194" spans="1:5" x14ac:dyDescent="0.2">
      <c r="A194" s="7" t="s">
        <v>1310</v>
      </c>
      <c r="B194" s="7" t="s">
        <v>1607</v>
      </c>
      <c r="C194" s="9">
        <v>48320.02</v>
      </c>
      <c r="E194" t="str">
        <f>VLOOKUP(A194,'BED only'!$A$8:$B$808,2,FALSE)</f>
        <v>Labor / Labor-Regular</v>
      </c>
    </row>
    <row r="195" spans="1:5" x14ac:dyDescent="0.2">
      <c r="A195" s="7" t="s">
        <v>1311</v>
      </c>
      <c r="B195" s="7" t="s">
        <v>1608</v>
      </c>
      <c r="C195" s="9">
        <v>9440.48</v>
      </c>
      <c r="E195" t="str">
        <f>VLOOKUP(A195,'BED only'!$A$8:$B$808,2,FALSE)</f>
        <v>Labor / Labor-Overtime</v>
      </c>
    </row>
    <row r="196" spans="1:5" s="23" customFormat="1" x14ac:dyDescent="0.2">
      <c r="A196" s="19" t="s">
        <v>1677</v>
      </c>
      <c r="B196" s="19" t="s">
        <v>1678</v>
      </c>
      <c r="C196" s="22">
        <v>458749.45</v>
      </c>
      <c r="E196" s="23" t="e">
        <f>VLOOKUP(A196,'BED only'!$A$8:$B$808,2,FALSE)</f>
        <v>#N/A</v>
      </c>
    </row>
    <row r="197" spans="1:5" s="23" customFormat="1" x14ac:dyDescent="0.2">
      <c r="A197" s="19" t="s">
        <v>1679</v>
      </c>
      <c r="B197" s="19" t="s">
        <v>1213</v>
      </c>
      <c r="C197" s="22">
        <v>32884.559999999998</v>
      </c>
      <c r="E197" s="23" t="e">
        <f>VLOOKUP(A197,'BED only'!$A$8:$B$808,2,FALSE)</f>
        <v>#N/A</v>
      </c>
    </row>
    <row r="198" spans="1:5" s="23" customFormat="1" x14ac:dyDescent="0.2">
      <c r="A198" s="19" t="s">
        <v>1680</v>
      </c>
      <c r="B198" s="19" t="s">
        <v>1226</v>
      </c>
      <c r="C198" s="22">
        <v>239114.71</v>
      </c>
      <c r="E198" s="23" t="e">
        <f>VLOOKUP(A198,'BED only'!$A$8:$B$808,2,FALSE)</f>
        <v>#N/A</v>
      </c>
    </row>
    <row r="199" spans="1:5" s="23" customFormat="1" x14ac:dyDescent="0.2">
      <c r="A199" s="19" t="s">
        <v>1681</v>
      </c>
      <c r="B199" s="19" t="s">
        <v>1440</v>
      </c>
      <c r="C199" s="22">
        <v>4573.62</v>
      </c>
      <c r="E199" s="23" t="e">
        <f>VLOOKUP(A199,'BED only'!$A$8:$B$808,2,FALSE)</f>
        <v>#N/A</v>
      </c>
    </row>
    <row r="200" spans="1:5" x14ac:dyDescent="0.2">
      <c r="A200" s="7" t="s">
        <v>1312</v>
      </c>
      <c r="B200" s="7" t="s">
        <v>1607</v>
      </c>
      <c r="C200" s="9">
        <v>10388.719999999999</v>
      </c>
      <c r="E200" t="str">
        <f>VLOOKUP(A200,'BED only'!$A$8:$B$808,2,FALSE)</f>
        <v>Labor / Labor-Regular</v>
      </c>
    </row>
    <row r="201" spans="1:5" x14ac:dyDescent="0.2">
      <c r="A201" s="7" t="s">
        <v>1323</v>
      </c>
      <c r="B201" s="7" t="s">
        <v>1607</v>
      </c>
      <c r="C201" s="9">
        <v>41.85</v>
      </c>
      <c r="E201" t="str">
        <f>VLOOKUP(A201,'BED only'!$A$8:$B$808,2,FALSE)</f>
        <v>Labor / Labor-Regular</v>
      </c>
    </row>
    <row r="202" spans="1:5" x14ac:dyDescent="0.2">
      <c r="A202" s="7" t="s">
        <v>1329</v>
      </c>
      <c r="B202" s="7" t="s">
        <v>1607</v>
      </c>
      <c r="C202" s="9">
        <v>91082.02</v>
      </c>
      <c r="E202" t="str">
        <f>VLOOKUP(A202,'BED only'!$A$8:$B$808,2,FALSE)</f>
        <v>Labor / Labor-Regular</v>
      </c>
    </row>
    <row r="203" spans="1:5" x14ac:dyDescent="0.2">
      <c r="A203" s="7" t="s">
        <v>1334</v>
      </c>
      <c r="B203" s="7" t="s">
        <v>1627</v>
      </c>
      <c r="C203" s="9">
        <v>96.94</v>
      </c>
      <c r="E203" t="str">
        <f>VLOOKUP(A203,'BED only'!$A$8:$B$808,2,FALSE)</f>
        <v>O &amp; M Expenses / Phone-Long Distance</v>
      </c>
    </row>
    <row r="204" spans="1:5" x14ac:dyDescent="0.2">
      <c r="A204" s="7" t="s">
        <v>1337</v>
      </c>
      <c r="B204" s="7" t="s">
        <v>1607</v>
      </c>
      <c r="C204" s="9">
        <v>170.03</v>
      </c>
      <c r="E204" t="str">
        <f>VLOOKUP(A204,'BED only'!$A$8:$B$808,2,FALSE)</f>
        <v>Labor / Labor-Regular</v>
      </c>
    </row>
    <row r="205" spans="1:5" x14ac:dyDescent="0.2">
      <c r="A205" s="7" t="s">
        <v>1338</v>
      </c>
      <c r="B205" s="7" t="s">
        <v>1607</v>
      </c>
      <c r="C205" s="9">
        <v>53434.03</v>
      </c>
      <c r="E205" t="str">
        <f>VLOOKUP(A205,'BED only'!$A$8:$B$808,2,FALSE)</f>
        <v>Labor / Labor-Regular</v>
      </c>
    </row>
    <row r="206" spans="1:5" x14ac:dyDescent="0.2">
      <c r="A206" s="7" t="s">
        <v>1339</v>
      </c>
      <c r="B206" s="7" t="s">
        <v>1608</v>
      </c>
      <c r="C206" s="9">
        <v>2147.89</v>
      </c>
      <c r="E206" t="str">
        <f>VLOOKUP(A206,'BED only'!$A$8:$B$808,2,FALSE)</f>
        <v>Labor / Labor-Overtime</v>
      </c>
    </row>
    <row r="207" spans="1:5" s="23" customFormat="1" x14ac:dyDescent="0.2">
      <c r="A207" s="19" t="s">
        <v>1682</v>
      </c>
      <c r="B207" s="19" t="s">
        <v>1683</v>
      </c>
      <c r="C207" s="22">
        <v>1152</v>
      </c>
      <c r="E207" s="23" t="e">
        <f>VLOOKUP(A207,'BED only'!$A$8:$B$808,2,FALSE)</f>
        <v>#N/A</v>
      </c>
    </row>
    <row r="208" spans="1:5" x14ac:dyDescent="0.2">
      <c r="A208" s="7" t="s">
        <v>1340</v>
      </c>
      <c r="B208" s="7" t="s">
        <v>1654</v>
      </c>
      <c r="C208" s="9">
        <v>20969.68</v>
      </c>
      <c r="E208" t="str">
        <f>VLOOKUP(A208,'BED only'!$A$8:$B$808,2,FALSE)</f>
        <v>Outside Services Employed / Outside Svcs-Equip Maint</v>
      </c>
    </row>
    <row r="209" spans="1:5" x14ac:dyDescent="0.2">
      <c r="A209" s="7" t="s">
        <v>1343</v>
      </c>
      <c r="B209" s="7" t="s">
        <v>1622</v>
      </c>
      <c r="C209" s="9">
        <v>1982.94</v>
      </c>
      <c r="E209" t="str">
        <f>VLOOKUP(A209,'BED only'!$A$8:$B$808,2,FALSE)</f>
        <v>O &amp; M Expenses / Materials &amp; Supplies</v>
      </c>
    </row>
    <row r="210" spans="1:5" x14ac:dyDescent="0.2">
      <c r="A210" s="7" t="s">
        <v>1345</v>
      </c>
      <c r="B210" s="7" t="s">
        <v>1627</v>
      </c>
      <c r="C210" s="9">
        <v>2536.1</v>
      </c>
      <c r="E210" t="str">
        <f>VLOOKUP(A210,'BED only'!$A$8:$B$808,2,FALSE)</f>
        <v>O &amp; M Expenses / Phone-Long Distance</v>
      </c>
    </row>
    <row r="211" spans="1:5" x14ac:dyDescent="0.2">
      <c r="A211" s="7" t="s">
        <v>1347</v>
      </c>
      <c r="B211" s="7" t="s">
        <v>1612</v>
      </c>
      <c r="C211" s="9">
        <v>77.94</v>
      </c>
      <c r="E211" t="str">
        <f>VLOOKUP(A211,'BED only'!$A$8:$B$808,2,FALSE)</f>
        <v>O &amp; M Expenses / Dues &amp; Fees</v>
      </c>
    </row>
    <row r="212" spans="1:5" x14ac:dyDescent="0.2">
      <c r="A212" s="7" t="s">
        <v>1348</v>
      </c>
      <c r="B212" s="7" t="s">
        <v>1684</v>
      </c>
      <c r="C212" s="9">
        <v>269.29000000000002</v>
      </c>
      <c r="E212" t="str">
        <f>VLOOKUP(A212,'BED only'!$A$8:$B$808,2,FALSE)</f>
        <v>O &amp; M Expenses / Postage</v>
      </c>
    </row>
    <row r="213" spans="1:5" x14ac:dyDescent="0.2">
      <c r="A213" s="7" t="s">
        <v>1380</v>
      </c>
      <c r="B213" s="7" t="s">
        <v>1607</v>
      </c>
      <c r="C213" s="9">
        <v>74281.179999999993</v>
      </c>
      <c r="E213" t="str">
        <f>VLOOKUP(A213,'BED only'!$A$8:$B$808,2,FALSE)</f>
        <v>Labor / Labor-Regular</v>
      </c>
    </row>
    <row r="214" spans="1:5" x14ac:dyDescent="0.2">
      <c r="A214" s="7" t="s">
        <v>1381</v>
      </c>
      <c r="B214" s="7" t="s">
        <v>1616</v>
      </c>
      <c r="C214" s="9">
        <v>55.19</v>
      </c>
      <c r="E214" t="str">
        <f>VLOOKUP(A214,'BED only'!$A$8:$B$808,2,FALSE)</f>
        <v>Outside Services Employed / Outside Services-Tech</v>
      </c>
    </row>
    <row r="215" spans="1:5" x14ac:dyDescent="0.2">
      <c r="A215" s="7" t="s">
        <v>1382</v>
      </c>
      <c r="B215" s="7" t="s">
        <v>1610</v>
      </c>
      <c r="C215" s="9">
        <v>5062.18</v>
      </c>
      <c r="E215" t="str">
        <f>VLOOKUP(A215,'BED only'!$A$8:$B$808,2,FALSE)</f>
        <v>Outside Services Employed / Outside Services-Other</v>
      </c>
    </row>
    <row r="216" spans="1:5" x14ac:dyDescent="0.2">
      <c r="A216" s="7" t="s">
        <v>1383</v>
      </c>
      <c r="B216" s="7" t="s">
        <v>1620</v>
      </c>
      <c r="C216" s="9">
        <v>20.97</v>
      </c>
      <c r="E216" t="str">
        <f>VLOOKUP(A216,'BED only'!$A$8:$B$808,2,FALSE)</f>
        <v>O &amp; M Expenses / Office Supplies</v>
      </c>
    </row>
    <row r="217" spans="1:5" x14ac:dyDescent="0.2">
      <c r="A217" s="7" t="s">
        <v>1384</v>
      </c>
      <c r="B217" s="7" t="s">
        <v>1622</v>
      </c>
      <c r="C217" s="9">
        <v>14858.79</v>
      </c>
      <c r="E217" t="str">
        <f>VLOOKUP(A217,'BED only'!$A$8:$B$808,2,FALSE)</f>
        <v>O &amp; M Expenses / Materials &amp; Supplies</v>
      </c>
    </row>
    <row r="218" spans="1:5" x14ac:dyDescent="0.2">
      <c r="A218" s="7" t="s">
        <v>1386</v>
      </c>
      <c r="B218" s="7" t="s">
        <v>1611</v>
      </c>
      <c r="C218" s="9">
        <v>18.05</v>
      </c>
      <c r="E218" t="str">
        <f>VLOOKUP(A218,'BED only'!$A$8:$B$808,2,FALSE)</f>
        <v>O &amp; M Expenses / Business Meetings</v>
      </c>
    </row>
    <row r="219" spans="1:5" x14ac:dyDescent="0.2">
      <c r="A219" s="7" t="s">
        <v>1387</v>
      </c>
      <c r="B219" s="7" t="s">
        <v>1612</v>
      </c>
      <c r="C219" s="9">
        <v>44.53</v>
      </c>
      <c r="E219" t="str">
        <f>VLOOKUP(A219,'BED only'!$A$8:$B$808,2,FALSE)</f>
        <v>O &amp; M Expenses / Dues &amp; Fees</v>
      </c>
    </row>
    <row r="220" spans="1:5" s="23" customFormat="1" x14ac:dyDescent="0.2">
      <c r="A220" s="19" t="s">
        <v>1685</v>
      </c>
      <c r="B220" s="19" t="s">
        <v>1607</v>
      </c>
      <c r="C220" s="22">
        <v>2390.77</v>
      </c>
      <c r="E220" s="23" t="e">
        <f>VLOOKUP(A220,'BED only'!$A$8:$B$808,2,FALSE)</f>
        <v>#N/A</v>
      </c>
    </row>
    <row r="221" spans="1:5" x14ac:dyDescent="0.2">
      <c r="A221" s="7" t="s">
        <v>1390</v>
      </c>
      <c r="B221" s="7" t="s">
        <v>1607</v>
      </c>
      <c r="C221" s="9">
        <v>30614.32</v>
      </c>
      <c r="E221" t="str">
        <f>VLOOKUP(A221,'BED only'!$A$8:$B$808,2,FALSE)</f>
        <v>Labor / Labor-Regular</v>
      </c>
    </row>
    <row r="222" spans="1:5" x14ac:dyDescent="0.2">
      <c r="A222" s="7" t="s">
        <v>1393</v>
      </c>
      <c r="B222" s="7" t="s">
        <v>1624</v>
      </c>
      <c r="C222" s="9">
        <v>582.70000000000005</v>
      </c>
      <c r="E222" t="str">
        <f>VLOOKUP(A222,'BED only'!$A$8:$B$808,2,FALSE)</f>
        <v>O &amp; M Expenses / Training</v>
      </c>
    </row>
    <row r="223" spans="1:5" x14ac:dyDescent="0.2">
      <c r="A223" s="7" t="s">
        <v>1394</v>
      </c>
      <c r="B223" s="7" t="s">
        <v>1612</v>
      </c>
      <c r="C223" s="9">
        <v>327.83</v>
      </c>
      <c r="E223" t="str">
        <f>VLOOKUP(A223,'BED only'!$A$8:$B$808,2,FALSE)</f>
        <v>O &amp; M Expenses / Dues &amp; Fees</v>
      </c>
    </row>
    <row r="224" spans="1:5" x14ac:dyDescent="0.2">
      <c r="A224" s="7" t="s">
        <v>1396</v>
      </c>
      <c r="B224" s="7" t="s">
        <v>1686</v>
      </c>
      <c r="C224" s="9">
        <v>316828.53999999998</v>
      </c>
      <c r="E224" t="str">
        <f>VLOOKUP(A224,'BED only'!$A$8:$B$808,2,FALSE)</f>
        <v>O &amp; M Expenses / Insurance</v>
      </c>
    </row>
    <row r="225" spans="1:11" x14ac:dyDescent="0.2">
      <c r="A225" s="7" t="s">
        <v>1400</v>
      </c>
      <c r="B225" s="7" t="s">
        <v>1607</v>
      </c>
      <c r="C225" s="9">
        <v>60351.59</v>
      </c>
      <c r="E225" t="str">
        <f>VLOOKUP(A225,'BED only'!$A$8:$B$808,2,FALSE)</f>
        <v>Labor / Labor-Regular</v>
      </c>
    </row>
    <row r="226" spans="1:11" x14ac:dyDescent="0.2">
      <c r="A226" s="7" t="s">
        <v>1402</v>
      </c>
      <c r="B226" s="7" t="s">
        <v>1616</v>
      </c>
      <c r="C226" s="9">
        <v>354.27</v>
      </c>
      <c r="E226" t="str">
        <f>VLOOKUP(A226,'BED only'!$A$8:$B$808,2,FALSE)</f>
        <v>Outside Services Employed / Outside Services-Tech</v>
      </c>
    </row>
    <row r="227" spans="1:11" x14ac:dyDescent="0.2">
      <c r="A227" s="7" t="s">
        <v>1405</v>
      </c>
      <c r="B227" s="7" t="s">
        <v>1624</v>
      </c>
      <c r="C227" s="9">
        <v>290.3</v>
      </c>
      <c r="E227" t="str">
        <f>VLOOKUP(A227,'BED only'!$A$8:$B$808,2,FALSE)</f>
        <v>O &amp; M Expenses / Training</v>
      </c>
    </row>
    <row r="228" spans="1:11" x14ac:dyDescent="0.2">
      <c r="A228" s="7" t="s">
        <v>1407</v>
      </c>
      <c r="B228" s="7" t="s">
        <v>1627</v>
      </c>
      <c r="C228" s="9">
        <v>1899.61</v>
      </c>
      <c r="E228" t="str">
        <f>VLOOKUP(A228,'BED only'!$A$8:$B$808,2,FALSE)</f>
        <v>O &amp; M Expenses / Phone-Long Distance</v>
      </c>
    </row>
    <row r="229" spans="1:11" x14ac:dyDescent="0.2">
      <c r="A229" s="7" t="s">
        <v>1408</v>
      </c>
      <c r="B229" s="7" t="s">
        <v>1629</v>
      </c>
      <c r="C229" s="9">
        <v>29055.33</v>
      </c>
      <c r="E229" t="str">
        <f>VLOOKUP(A229,'BED only'!$A$8:$B$808,2,FALSE)</f>
        <v>O &amp; M Expenses / Maintenance Contracts</v>
      </c>
    </row>
    <row r="230" spans="1:11" x14ac:dyDescent="0.2">
      <c r="A230" s="7" t="s">
        <v>1410</v>
      </c>
      <c r="B230" s="7" t="s">
        <v>1669</v>
      </c>
      <c r="C230" s="9">
        <v>1428.27</v>
      </c>
      <c r="E230" t="str">
        <f>VLOOKUP(A230,'BED only'!$A$8:$B$808,2,FALSE)</f>
        <v>O &amp; M Expenses / Rentals &amp; Leases</v>
      </c>
    </row>
    <row r="231" spans="1:11" x14ac:dyDescent="0.2">
      <c r="A231" s="7" t="s">
        <v>1411</v>
      </c>
      <c r="B231" s="7" t="s">
        <v>1687</v>
      </c>
      <c r="C231" s="9">
        <v>719.49</v>
      </c>
      <c r="E231" t="str">
        <f>VLOOKUP(A231,'BED only'!$A$8:$B$808,2,FALSE)</f>
        <v>O &amp; M Expenses / Computer supplies</v>
      </c>
    </row>
    <row r="232" spans="1:11" x14ac:dyDescent="0.2">
      <c r="A232" s="7" t="s">
        <v>1413</v>
      </c>
      <c r="B232" s="7" t="s">
        <v>1688</v>
      </c>
      <c r="C232" s="9">
        <v>259.2</v>
      </c>
      <c r="E232" t="str">
        <f>VLOOKUP(A232,'BED only'!$A$8:$B$808,2,FALSE)</f>
        <v>O &amp; M Expenses / Software (non capital)</v>
      </c>
    </row>
    <row r="233" spans="1:11" x14ac:dyDescent="0.2">
      <c r="A233" s="7" t="s">
        <v>1415</v>
      </c>
      <c r="B233" s="7" t="s">
        <v>1634</v>
      </c>
      <c r="C233" s="9">
        <v>1910.3</v>
      </c>
      <c r="E233" t="str">
        <f>VLOOKUP(A233,'BED only'!$A$8:$B$808,2,FALSE)</f>
        <v>O &amp; M Expenses / Utilities</v>
      </c>
    </row>
    <row r="234" spans="1:11" x14ac:dyDescent="0.2">
      <c r="C234" s="7" t="s">
        <v>1441</v>
      </c>
      <c r="D234" s="7" t="s">
        <v>1441</v>
      </c>
    </row>
    <row r="235" spans="1:11" x14ac:dyDescent="0.2">
      <c r="A235" s="7" t="s">
        <v>1442</v>
      </c>
      <c r="C235" s="9">
        <f>SUM(C8:C233)</f>
        <v>494477580.26999998</v>
      </c>
      <c r="D235" s="9">
        <f>SUM(D8:D233)</f>
        <v>494477580.27000004</v>
      </c>
    </row>
    <row r="236" spans="1:11" x14ac:dyDescent="0.2">
      <c r="B236" s="7" t="s">
        <v>1443</v>
      </c>
      <c r="K236" s="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AE1B65D0E0584AA6CD1D5DF3298ED2" ma:contentTypeVersion="13" ma:contentTypeDescription="Create a new document." ma:contentTypeScope="" ma:versionID="6307fdfb9480f70b2fd14c96ceea1a3c">
  <xsd:schema xmlns:xsd="http://www.w3.org/2001/XMLSchema" xmlns:xs="http://www.w3.org/2001/XMLSchema" xmlns:p="http://schemas.microsoft.com/office/2006/metadata/properties" xmlns:ns2="ddad35bc-c292-40f5-b9fc-8cbe75b53ccd" xmlns:ns3="e4d3b68e-9a1f-40e3-b3ce-724c2a7b0457" targetNamespace="http://schemas.microsoft.com/office/2006/metadata/properties" ma:root="true" ma:fieldsID="347c607a402862f976ef866a0d27b47b" ns2:_="" ns3:_="">
    <xsd:import namespace="ddad35bc-c292-40f5-b9fc-8cbe75b53ccd"/>
    <xsd:import namespace="e4d3b68e-9a1f-40e3-b3ce-724c2a7b04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ad35bc-c292-40f5-b9fc-8cbe75b53c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71f7164d-6307-44dc-8a39-8eb55ba5125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3b68e-9a1f-40e3-b3ce-724c2a7b0457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f84e0863-8294-40ca-aad5-bd63dcff8184}" ma:internalName="TaxCatchAll" ma:showField="CatchAllData" ma:web="e4d3b68e-9a1f-40e3-b3ce-724c2a7b04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4d3b68e-9a1f-40e3-b3ce-724c2a7b0457" xsi:nil="true"/>
    <lcf76f155ced4ddcb4097134ff3c332f xmlns="ddad35bc-c292-40f5-b9fc-8cbe75b53cc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BD552F-8A1F-48FB-9922-911518804765}"/>
</file>

<file path=customXml/itemProps2.xml><?xml version="1.0" encoding="utf-8"?>
<ds:datastoreItem xmlns:ds="http://schemas.openxmlformats.org/officeDocument/2006/customXml" ds:itemID="{9A9F28C7-E7F4-490B-8A77-BF361536C9AF}"/>
</file>

<file path=customXml/itemProps3.xml><?xml version="1.0" encoding="utf-8"?>
<ds:datastoreItem xmlns:ds="http://schemas.openxmlformats.org/officeDocument/2006/customXml" ds:itemID="{4310AA05-E561-477F-A39C-468C43BDAF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BED &amp; McN 50% combined</vt:lpstr>
      <vt:lpstr>BED only</vt:lpstr>
      <vt:lpstr>McNeil 50% only</vt:lpstr>
      <vt:lpstr>'BED &amp; McN 50% combined'!Print_Area</vt:lpstr>
      <vt:lpstr>'BED only'!Print_Area</vt:lpstr>
    </vt:vector>
  </TitlesOfParts>
  <Company>Burlington Electric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Hurlbut</dc:creator>
  <cp:lastModifiedBy>William Ellis</cp:lastModifiedBy>
  <dcterms:created xsi:type="dcterms:W3CDTF">2025-06-12T15:21:48Z</dcterms:created>
  <dcterms:modified xsi:type="dcterms:W3CDTF">2025-06-16T13:19:56Z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0x0101005BAE1B65D0E0584AA6CD1D5DF3298ED2</vt:lpwstr>
  </property>
</Properties>
</file>