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06"/>
  <workbookPr/>
  <mc:AlternateContent xmlns:mc="http://schemas.openxmlformats.org/markup-compatibility/2006">
    <mc:Choice Requires="x15">
      <x15ac:absPath xmlns:x15ac="http://schemas.microsoft.com/office/spreadsheetml/2010/11/ac" url="C:\Users\MalachiBrennan\Downloads\"/>
    </mc:Choice>
  </mc:AlternateContent>
  <xr:revisionPtr revIDLastSave="21" documentId="8_{57CE9577-C4CD-4209-AC11-783350AD29FC}" xr6:coauthVersionLast="47" xr6:coauthVersionMax="47" xr10:uidLastSave="{31965DA1-F5AD-4B93-A10D-86932B18E113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" i="1"/>
  <c r="G6" i="1"/>
  <c r="G5" i="1"/>
  <c r="G4" i="1"/>
  <c r="G3" i="1"/>
  <c r="G2" i="1"/>
  <c r="B8" i="1"/>
  <c r="B9" i="1"/>
  <c r="E5" i="1"/>
  <c r="E4" i="1"/>
  <c r="E6" i="1"/>
  <c r="E3" i="1"/>
  <c r="E2" i="1"/>
  <c r="D6" i="1"/>
  <c r="C6" i="1"/>
  <c r="B6" i="1"/>
</calcChain>
</file>

<file path=xl/sharedStrings.xml><?xml version="1.0" encoding="utf-8"?>
<sst xmlns="http://schemas.openxmlformats.org/spreadsheetml/2006/main" count="16" uniqueCount="16">
  <si>
    <t>Location</t>
  </si>
  <si>
    <t>UG Estimate</t>
  </si>
  <si>
    <t>Customers</t>
  </si>
  <si>
    <t>Linear Ft</t>
  </si>
  <si>
    <t>Linear miles</t>
  </si>
  <si>
    <t>Customers/mile</t>
  </si>
  <si>
    <t>Storage Cost</t>
  </si>
  <si>
    <t xml:space="preserve">Barber Road </t>
  </si>
  <si>
    <t>Bobcat Road</t>
  </si>
  <si>
    <t>White Birch Lane</t>
  </si>
  <si>
    <t>Buck Hill Road</t>
  </si>
  <si>
    <t>TOTAL</t>
  </si>
  <si>
    <t>UG cost per customer</t>
  </si>
  <si>
    <t>UG cost per mile</t>
  </si>
  <si>
    <t>Storage/customer</t>
  </si>
  <si>
    <t>(median of modeled assumptions)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</si>
</sst>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[$$-409]* #,##0.00_);_([$$-409]* \(#,##0.00\);_([$$-409]* &quot;-&quot;??_);_(@_)"/>
    <numFmt numFmtId="165" formatCode="0.0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44" fontId="0" fillId="0" borderId="0" xfId="1" applyFont="1"/>
    <xf numFmtId="165" fontId="0" fillId="0" borderId="0" xfId="0" applyNumberFormat="1"/>
    <xf numFmtId="2" fontId="0" fillId="0" borderId="0" xfId="0" applyNumberFormat="1"/>
    <xf numFmtId="2" fontId="1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125" workbookViewId="0">
      <selection activeCell="A11" sqref="A11"/>
    </sheetView>
  </sheetViews>
  <sheetFormatPr defaultRowHeight="15"/>
  <cols>
    <col min="1" max="1" width="18.85546875" customWidth="1"/>
    <col min="2" max="2" width="12.85546875" bestFit="1" customWidth="1"/>
    <col min="3" max="3" width="30" customWidth="1"/>
    <col min="4" max="4" width="10.140625" customWidth="1"/>
    <col min="5" max="5" width="11.5703125" customWidth="1"/>
    <col min="6" max="6" width="16.28515625" customWidth="1"/>
    <col min="7" max="7" width="15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t="s">
        <v>7</v>
      </c>
      <c r="B2" s="1">
        <v>253019.3</v>
      </c>
      <c r="C2">
        <v>4</v>
      </c>
      <c r="D2">
        <v>3800</v>
      </c>
      <c r="E2" s="6">
        <f>D2/5280</f>
        <v>0.71969696969696972</v>
      </c>
      <c r="F2" s="5">
        <f>C2/E2</f>
        <v>5.5578947368421048</v>
      </c>
      <c r="G2" s="1">
        <f>C2*B10</f>
        <v>93600</v>
      </c>
    </row>
    <row r="3" spans="1:7">
      <c r="A3" t="s">
        <v>8</v>
      </c>
      <c r="B3" s="1">
        <v>245882.22</v>
      </c>
      <c r="C3">
        <v>4</v>
      </c>
      <c r="D3">
        <v>4300</v>
      </c>
      <c r="E3" s="6">
        <f>D3/5280</f>
        <v>0.81439393939393945</v>
      </c>
      <c r="F3" s="5">
        <f t="shared" ref="F3:F6" si="0">C3/E3</f>
        <v>4.9116279069767437</v>
      </c>
      <c r="G3" s="1">
        <f>C3*B10</f>
        <v>93600</v>
      </c>
    </row>
    <row r="4" spans="1:7">
      <c r="A4" t="s">
        <v>9</v>
      </c>
      <c r="B4" s="1">
        <v>321153.90999999997</v>
      </c>
      <c r="C4">
        <v>7</v>
      </c>
      <c r="D4">
        <v>5400</v>
      </c>
      <c r="E4" s="6">
        <f>D4/5280</f>
        <v>1.0227272727272727</v>
      </c>
      <c r="F4" s="5">
        <f t="shared" si="0"/>
        <v>6.844444444444445</v>
      </c>
      <c r="G4" s="1">
        <f>C4*B10</f>
        <v>163800</v>
      </c>
    </row>
    <row r="5" spans="1:7">
      <c r="A5" t="s">
        <v>10</v>
      </c>
      <c r="B5" s="4">
        <v>140445.06</v>
      </c>
      <c r="C5">
        <v>3</v>
      </c>
      <c r="D5">
        <v>2300</v>
      </c>
      <c r="E5" s="6">
        <f>D5/5280</f>
        <v>0.43560606060606061</v>
      </c>
      <c r="F5" s="5">
        <f t="shared" si="0"/>
        <v>6.8869565217391306</v>
      </c>
      <c r="G5" s="1">
        <f>C5*B10</f>
        <v>70200</v>
      </c>
    </row>
    <row r="6" spans="1:7">
      <c r="A6" s="2" t="s">
        <v>11</v>
      </c>
      <c r="B6" s="3">
        <f>SUM(B2:B5)</f>
        <v>960500.49</v>
      </c>
      <c r="C6" s="2">
        <f>SUM(C2:C5)</f>
        <v>18</v>
      </c>
      <c r="D6" s="2">
        <f>SUM(D2:D5)</f>
        <v>15800</v>
      </c>
      <c r="E6" s="7">
        <f>SUM(E2:E5)</f>
        <v>2.9924242424242422</v>
      </c>
      <c r="F6" s="5">
        <f t="shared" si="0"/>
        <v>6.0151898734177216</v>
      </c>
      <c r="G6" s="3">
        <f>SUM(G2:G5)</f>
        <v>421200</v>
      </c>
    </row>
    <row r="8" spans="1:7">
      <c r="A8" t="s">
        <v>12</v>
      </c>
      <c r="B8" s="1">
        <f>B6/C6</f>
        <v>53361.138333333336</v>
      </c>
    </row>
    <row r="9" spans="1:7">
      <c r="A9" t="s">
        <v>13</v>
      </c>
      <c r="B9" s="1">
        <f>B6/E6</f>
        <v>320977.3789367089</v>
      </c>
    </row>
    <row r="10" spans="1:7">
      <c r="A10" t="s">
        <v>14</v>
      </c>
      <c r="B10" s="1">
        <v>23400</v>
      </c>
      <c r="C10" s="1" t="s">
        <v>15</v>
      </c>
      <c r="F10" s="1"/>
    </row>
    <row r="11" spans="1:7">
      <c r="C11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9bafc0-e298-4139-9c13-3c2af58437f1" xsi:nil="true"/>
    <lcf76f155ced4ddcb4097134ff3c332f xmlns="feea458e-ae0b-4ba4-aba1-0bc38399a3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526EE136C214DA9A0C9A984BA1CEC" ma:contentTypeVersion="13" ma:contentTypeDescription="Create a new document." ma:contentTypeScope="" ma:versionID="29557bde6b4dc8896176a251fcf11f83">
  <xsd:schema xmlns:xsd="http://www.w3.org/2001/XMLSchema" xmlns:xs="http://www.w3.org/2001/XMLSchema" xmlns:p="http://schemas.microsoft.com/office/2006/metadata/properties" xmlns:ns2="feea458e-ae0b-4ba4-aba1-0bc38399a3a1" xmlns:ns3="eb9bafc0-e298-4139-9c13-3c2af58437f1" targetNamespace="http://schemas.microsoft.com/office/2006/metadata/properties" ma:root="true" ma:fieldsID="3a60f89975606fe619af92809bf79385" ns2:_="" ns3:_="">
    <xsd:import namespace="feea458e-ae0b-4ba4-aba1-0bc38399a3a1"/>
    <xsd:import namespace="eb9bafc0-e298-4139-9c13-3c2af58437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ea458e-ae0b-4ba4-aba1-0bc38399a3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9bafc0-e298-4139-9c13-3c2af58437f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3f78fef-8d5d-45ac-ab03-010624907eb2}" ma:internalName="TaxCatchAll" ma:showField="CatchAllData" ma:web="eb9bafc0-e298-4139-9c13-3c2af58437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A4E28-CD13-4D57-9019-0575DDC289CE}"/>
</file>

<file path=customXml/itemProps2.xml><?xml version="1.0" encoding="utf-8"?>
<ds:datastoreItem xmlns:ds="http://schemas.openxmlformats.org/officeDocument/2006/customXml" ds:itemID="{FB452316-1120-4249-B884-608E8FD320DA}"/>
</file>

<file path=customXml/itemProps3.xml><?xml version="1.0" encoding="utf-8"?>
<ds:datastoreItem xmlns:ds="http://schemas.openxmlformats.org/officeDocument/2006/customXml" ds:itemID="{BF9E6451-9067-4D0F-B2C9-E1E07FF5DD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Malachi Brennan</cp:lastModifiedBy>
  <cp:revision/>
  <dcterms:created xsi:type="dcterms:W3CDTF">2025-05-09T14:44:29Z</dcterms:created>
  <dcterms:modified xsi:type="dcterms:W3CDTF">2025-05-12T18:25:39Z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0x010100257526EE136C214DA9A0C9A984BA1CEC</vt:lpwstr>
  </property>
  <property fmtid="{D5CDD505-2E9C-101B-9397-08002B2CF9AE}" pid="3" name="MediaServiceImageTags">
    <vt:lpwstr/>
  </property>
</Properties>
</file>