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awidmayer\Desktop\Desktop - Copy\regulatory\25-0443-INV Act 142 low income services\"/>
    </mc:Choice>
  </mc:AlternateContent>
  <xr:revisionPtr revIDLastSave="0" documentId="13_ncr:1_{F6AE2B16-F673-4896-8A96-05630A939063}" xr6:coauthVersionLast="47" xr6:coauthVersionMax="47" xr10:uidLastSave="{00000000-0000-0000-0000-000000000000}"/>
  <bookViews>
    <workbookView xWindow="-108" yWindow="-108" windowWidth="23256" windowHeight="12576" xr2:uid="{82BD8C0C-4895-41A1-AC13-04C1CD8BDDF6}"/>
  </bookViews>
  <sheets>
    <sheet name="BED Other" sheetId="10" r:id="rId1"/>
    <sheet name="BED Tier III" sheetId="11" r:id="rId2"/>
    <sheet name="Efficiency Vermont" sheetId="5" r:id="rId3"/>
    <sheet name="Vermont Housing Finance Agency " sheetId="2" r:id="rId4"/>
    <sheet name="GMP Existing Programs" sheetId="4" r:id="rId5"/>
    <sheet name="Stowe Electric Existing Program" sheetId="3" r:id="rId6"/>
    <sheet name="WEC Existing Programs" sheetId="8" r:id="rId7"/>
    <sheet name="VGS Existing Programs" sheetId="9" r:id="rId8"/>
    <sheet name="Fuel Dealer Existing Programs" sheetId="6" r:id="rId9"/>
  </sheets>
  <definedNames>
    <definedName name="_xlnm.Print_Area" localSheetId="6">'WEC Existing Programs'!$A$1:$D$15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 i="10" l="1"/>
  <c r="I11" i="10"/>
  <c r="I10" i="10"/>
  <c r="I9" i="10"/>
  <c r="D8" i="10"/>
  <c r="D10" i="10"/>
  <c r="D12" i="10"/>
  <c r="D13" i="10"/>
  <c r="H15" i="10"/>
  <c r="E13" i="10"/>
  <c r="E8" i="10"/>
  <c r="G14" i="10"/>
  <c r="M3" i="10"/>
  <c r="H10" i="10"/>
  <c r="H11" i="10" s="1"/>
  <c r="H12" i="10" s="1"/>
  <c r="H9" i="10"/>
  <c r="H4" i="10"/>
  <c r="C14" i="10"/>
  <c r="C11" i="10"/>
  <c r="C12" i="10" s="1"/>
  <c r="C5" i="10"/>
  <c r="H5" i="10" s="1"/>
  <c r="H6" i="10" s="1"/>
  <c r="C3" i="10"/>
  <c r="L11" i="10"/>
  <c r="L8" i="10"/>
  <c r="J8" i="10"/>
  <c r="G8" i="10" s="1"/>
  <c r="F8" i="10" s="1"/>
  <c r="J3" i="10"/>
  <c r="K10" i="10"/>
  <c r="K11" i="10" s="1"/>
  <c r="K1" i="11"/>
  <c r="L1" i="11" s="1"/>
  <c r="M1" i="11" s="1"/>
  <c r="N1" i="11" s="1"/>
  <c r="O1" i="11" s="1"/>
  <c r="P1" i="11" s="1"/>
  <c r="Q1" i="11" s="1"/>
  <c r="R1" i="11" s="1"/>
  <c r="S1" i="11" s="1"/>
  <c r="T1" i="11" s="1"/>
  <c r="U1" i="11" s="1"/>
  <c r="I7" i="11"/>
  <c r="J7" i="11" s="1"/>
  <c r="K7" i="11" s="1"/>
  <c r="L7" i="11" s="1"/>
  <c r="M7" i="11" s="1"/>
  <c r="N7" i="11" s="1"/>
  <c r="O7" i="11" s="1"/>
  <c r="P7" i="11" s="1"/>
  <c r="Q7" i="11" s="1"/>
  <c r="R7" i="11" s="1"/>
  <c r="S7" i="11" s="1"/>
  <c r="T7" i="11" s="1"/>
  <c r="U7" i="11" s="1"/>
  <c r="C14" i="11"/>
  <c r="D14" i="11" s="1"/>
  <c r="E14" i="11" s="1"/>
  <c r="F14" i="11" s="1"/>
  <c r="G14" i="11" s="1"/>
  <c r="H14" i="11" s="1"/>
  <c r="I14" i="11" s="1"/>
  <c r="J14" i="11" s="1"/>
  <c r="K14" i="11" s="1"/>
  <c r="L14" i="11" s="1"/>
  <c r="M14" i="11" s="1"/>
  <c r="N14" i="11" s="1"/>
  <c r="O14" i="11" s="1"/>
  <c r="P14" i="11" s="1"/>
  <c r="Q14" i="11" s="1"/>
  <c r="R14" i="11" s="1"/>
  <c r="S14" i="11" s="1"/>
  <c r="T14" i="11" s="1"/>
  <c r="U14" i="11" s="1"/>
  <c r="G12" i="10" l="1"/>
</calcChain>
</file>

<file path=xl/sharedStrings.xml><?xml version="1.0" encoding="utf-8"?>
<sst xmlns="http://schemas.openxmlformats.org/spreadsheetml/2006/main" count="1355" uniqueCount="589">
  <si>
    <t>Item</t>
  </si>
  <si>
    <t>Program 1</t>
  </si>
  <si>
    <t>Program 2</t>
  </si>
  <si>
    <t>Program 3</t>
  </si>
  <si>
    <t>Program 4</t>
  </si>
  <si>
    <t>Program 5</t>
  </si>
  <si>
    <t>Program name</t>
  </si>
  <si>
    <t>Weatherization Repayment Assistance Program (WRAP)</t>
  </si>
  <si>
    <t>VHFA Manufactured Home Replacement Program with Vermont Affordable Housing Tax Credits</t>
  </si>
  <si>
    <t>Vermont Housing Development Programs</t>
  </si>
  <si>
    <t>Organization administering program</t>
  </si>
  <si>
    <t>Vermont Housing Finance Agency (VHFA); EEUs</t>
  </si>
  <si>
    <t>Vermont Housing Finance Agency (VHFA); Other housing funders</t>
  </si>
  <si>
    <t>Vermont Housing Finance Agency (VHFA); EEUs; Other housing funders</t>
  </si>
  <si>
    <t>Program type (e.g., tax credit, rebate, loan, direct service)</t>
  </si>
  <si>
    <t>On-bill financing</t>
  </si>
  <si>
    <t>Tax credits</t>
  </si>
  <si>
    <t>Tax credits, loans</t>
  </si>
  <si>
    <t>Eligible technology or technologies (e.g., heat pump, stove), if applicable</t>
  </si>
  <si>
    <t>Weatherizations, heat-pumps, other heating equipment</t>
  </si>
  <si>
    <t>Manufactured homes</t>
  </si>
  <si>
    <t>Weatherizations, heating and cooling systems</t>
  </si>
  <si>
    <t>Amount of rebate/reward/incentive</t>
  </si>
  <si>
    <t>Financing – up to $20,000 project costs financed with an on-bill repayment model; Up to $1,500 in incentives for income-eligible households</t>
  </si>
  <si>
    <t>Provides a 0% second mortgage to help buyers meet down payment requirements and reduce monthly ownership costs; Loans are $27,500 for Energy Star models and $35,000 for Zero Energy Modular Homes. Buyers need to contribute $2,500 in down payments.</t>
  </si>
  <si>
    <t>Varies</t>
  </si>
  <si>
    <t>Eligible income</t>
  </si>
  <si>
    <t>Households earning 80-120% AMI (75% of total program funding reserved for households at or below 120% AMI, otherwise open)</t>
  </si>
  <si>
    <t>Households earning up to 120% of area median income (AMI) for a home purchase.</t>
  </si>
  <si>
    <t>Household earning between 0%-120% of AMI (most at or below 80% AMI)</t>
  </si>
  <si>
    <t>Eligible location</t>
  </si>
  <si>
    <t>Statewide, in participating DU territories</t>
  </si>
  <si>
    <t>Statewide</t>
  </si>
  <si>
    <t>Other eligibility requirements (e.g., renter, age of existing technology)</t>
  </si>
  <si>
    <t>Clean utility bill payment history for 1 year, Open to renters and homeowners, Limited to buildings with 4 or fewer units</t>
  </si>
  <si>
    <t>Available through individual applicants through Champlain Housing Trust statewide, or to nonprofit owners of manufactured home communities</t>
  </si>
  <si>
    <t>Housing developments with long-term affordability restrictions</t>
  </si>
  <si>
    <t>Who completes application (e.g., homeowner vs. contractor)</t>
  </si>
  <si>
    <t>Homeowner, renter/landlord</t>
  </si>
  <si>
    <t>Homebuyer, developer</t>
  </si>
  <si>
    <t>Developer</t>
  </si>
  <si>
    <t>Who submits application (e.g., homeowner vs. contractor)</t>
  </si>
  <si>
    <t>Program end date, if applicable</t>
  </si>
  <si>
    <t>2024 for State grant (but plan to extend to future years)</t>
  </si>
  <si>
    <t>None</t>
  </si>
  <si>
    <t>Program funding type (e.g., federal, state, ratepayer, third party grant)</t>
  </si>
  <si>
    <t xml:space="preserve">State </t>
  </si>
  <si>
    <t>Federal, state</t>
  </si>
  <si>
    <t>Related website</t>
  </si>
  <si>
    <t>https://vhfa.org/partners/initiatives/WRAP</t>
  </si>
  <si>
    <t>https://vhfa.org/rentalhousing/developers/state-homeownership-tax-credits; https://www.getahome.org/manufactured-housing-loan/;</t>
  </si>
  <si>
    <t>https://vhfa.org/rentalhousing/developers; https://vhfa.org//sites/default/files/developers/vhcb-vhfa_building_design_standards.pdf</t>
  </si>
  <si>
    <t>Approximate annual number of participants</t>
  </si>
  <si>
    <t>Up to 500 (currently in pilot phase)</t>
  </si>
  <si>
    <t xml:space="preserve">Program maximizes available funding, serving about 30 households per year. Demand exceeds capacity. Champlain Housing Trust receives roughly 100 applications per year for its program. </t>
  </si>
  <si>
    <t>Other notes</t>
  </si>
  <si>
    <t>Program is available through EEUs, financed by VHFA, and repaid through DUs. VHFA is working with partners to get WRAP running at scale, and has seen substantial consumer interest. VHFA is seeking an extension of the state grant through 2025, and also intends to seek federal or private funding to extend program permanently once the grant is exhausted.</t>
  </si>
  <si>
    <t xml:space="preserve">VHFA awards Vermont Affordable Housing Tax Credits to fund the replacement of existing manufactured (mobile) homes with highly efficient/net-zero ready manufactured homes.  
VHFA awards the state housing tax credits to housing developers to replace multiple manufactured homes in a manufactured housing community, including rental homes located in nonprofit or cooperatively owned communities. VHFA also awards credits to Champlain Housing Trust (CHT) through its statewide Manufactured Housing Down Payment Loan Program for home purchases. Statute provides $450,000 in 5-year state tax credits for manufactured housing per year, which are awarded by VHFA to developers, then purchased by investors to provide equity for housing projects. The sale of the credits yields roughly $2,250,000 per annual award year for manufactured home projects under current market rates. Projects can also leverage efficiency rebates from Efficiency Vermont, also state appropriations through VHCB). </t>
  </si>
  <si>
    <t xml:space="preserve">VHFA offers state and federal tax credits and bond-funded loans to support the development and rehabilitation of affordable rental and homeownership housing. These projects are built to VHFA/VHCB high performance building design standards. Although VHFA does not directly administer energy rebates to these projects, it has a role in coordinating these funds for projects. In addition, the EEU/DU subsidies do not fully subsidize all costs for weatherization or other efficiency investments. Therefore,  there may be currently unaccounted for costs that could be eligible to generate clean heat credits. </t>
  </si>
  <si>
    <t>0-15</t>
  </si>
  <si>
    <t>0-2</t>
  </si>
  <si>
    <t>Yes</t>
  </si>
  <si>
    <t>Stowe Electric</t>
  </si>
  <si>
    <t xml:space="preserve">Efficiency Vermont and Stowe Electric </t>
  </si>
  <si>
    <t>Efficiency Vermont and Stowe Electric</t>
  </si>
  <si>
    <t>Annually</t>
  </si>
  <si>
    <t xml:space="preserve">Annually </t>
  </si>
  <si>
    <t xml:space="preserve">Customer </t>
  </si>
  <si>
    <t>Contractor</t>
  </si>
  <si>
    <t xml:space="preserve">The low income program is a pilot program and capped annually </t>
  </si>
  <si>
    <t xml:space="preserve">Rebate </t>
  </si>
  <si>
    <t>Point of Sale</t>
  </si>
  <si>
    <t>No</t>
  </si>
  <si>
    <t>Yes an additional $250 rebate</t>
  </si>
  <si>
    <t xml:space="preserve">Yes, low income customers can qualifying for $2000 rebate </t>
  </si>
  <si>
    <t>window inserts</t>
  </si>
  <si>
    <t>wood and pellet stoves</t>
  </si>
  <si>
    <t xml:space="preserve">Heat pumps </t>
  </si>
  <si>
    <t>Rebate</t>
  </si>
  <si>
    <t>Storm Window Insert Program</t>
  </si>
  <si>
    <t>Joint Wood and Pellet Stove Rebate Program</t>
  </si>
  <si>
    <t>Joint Heat Pump Rebate Program</t>
  </si>
  <si>
    <t>This rebate is not qualified on income eligibility, but low-income and moderate income customers can participate.</t>
  </si>
  <si>
    <t>GMP had budgeted $3,000 per participating customer for 2024, but the per-customer contribution needs to be agreed upon by all participating DUs and EVT. At this time, the 2024 contribution is undecided and the status of the program is uncertain.</t>
  </si>
  <si>
    <t>This rebate replaced GMP's previous low-income adder rebate of $600 beginning January 1, 2024.</t>
  </si>
  <si>
    <t>200</t>
  </si>
  <si>
    <t>450-600</t>
  </si>
  <si>
    <t>10-20</t>
  </si>
  <si>
    <t>Anticipated 130</t>
  </si>
  <si>
    <t>Anticipated 500</t>
  </si>
  <si>
    <t>700-800</t>
  </si>
  <si>
    <t>7,000-8,000</t>
  </si>
  <si>
    <t>GMP</t>
  </si>
  <si>
    <t>GMP/EVT</t>
  </si>
  <si>
    <t>Tier 3 Incentive</t>
  </si>
  <si>
    <t>Ratepayer - Efficiency Funds</t>
  </si>
  <si>
    <t>Open</t>
  </si>
  <si>
    <t>TBD</t>
  </si>
  <si>
    <t>Cotractor/Customer</t>
  </si>
  <si>
    <t>Customer</t>
  </si>
  <si>
    <t>Weatherization Assistance Program</t>
  </si>
  <si>
    <t>Must be replacing fossil fuel-powered cooktop/range</t>
  </si>
  <si>
    <t>GMP territory</t>
  </si>
  <si>
    <t>NA</t>
  </si>
  <si>
    <t>Low income households</t>
  </si>
  <si>
    <t>80% or below AMI</t>
  </si>
  <si>
    <t>$300/$600 depending on model.  +$50 as a passthrough to contractors when rebate is offered as a point-of-sale discount</t>
  </si>
  <si>
    <t>$2,100 per ton up to 10 tons. $1,800 per ton funded by GMP.</t>
  </si>
  <si>
    <t>$1,000 per ton up to $6,000. $500 per ton funded by GMP.</t>
  </si>
  <si>
    <t>In 2023 GMP contributed $2,000 per installation w/EVT supporting the balance. 2024 rebate level may increase but has not been confirmed.</t>
  </si>
  <si>
    <t>$1,000/$1,500/$2,000 depending on installed model. $750/$1,125/$1,500 funded by GMP.</t>
  </si>
  <si>
    <t>$350/$450 depending on installed model. $250 funded by GMP regardless of size.</t>
  </si>
  <si>
    <t>Induction cooktops and ranges</t>
  </si>
  <si>
    <t>Heat Pump Water Heaters</t>
  </si>
  <si>
    <t>Ground Source Heat Pump systems</t>
  </si>
  <si>
    <t>Air-to-Water Heat Pumps</t>
  </si>
  <si>
    <t>Ductless Cold Climate Heat Pumps AKA Mini Splits</t>
  </si>
  <si>
    <t>Ducted and Ductless Air Source Heat Pumps</t>
  </si>
  <si>
    <t>Centrally Ducted Air Source Heat Pumps</t>
  </si>
  <si>
    <t>Rebate - Issued either as a point-of sale discount when provided by a participating installer/contractor, or as a check when applied for post-purchase</t>
  </si>
  <si>
    <t>Direct service</t>
  </si>
  <si>
    <t>Rebate - Issued by installer to customer as a point of sale discount.</t>
  </si>
  <si>
    <t>Efficiency Vermont administers program. GMP fully funds the rebates.</t>
  </si>
  <si>
    <t>Efficiency Vermont administers program. Co-funded with GMP for installations within GMP territory.</t>
  </si>
  <si>
    <t>Efficiency Vermont administers program. Fully funded by GMP.</t>
  </si>
  <si>
    <t>Induction Cooktop Rebate</t>
  </si>
  <si>
    <t>Heat Pump Water Heater Rebate</t>
  </si>
  <si>
    <t>Ground Source Heat Pump Rebate</t>
  </si>
  <si>
    <t>Air-to-Water Heat Pump Rebate</t>
  </si>
  <si>
    <t>Act 151/44 Low-Income Fuel Switch Program</t>
  </si>
  <si>
    <t>Low-Income Adder for Ducted and Ductless Air Source Heat Pumps</t>
  </si>
  <si>
    <t>Statewide Ducted Heat Pump Midstream Rebate Program</t>
  </si>
  <si>
    <t>Statewide Ductless Heat Pump Midstream Rebate Program</t>
  </si>
  <si>
    <t>Program 8</t>
  </si>
  <si>
    <t>Program 7</t>
  </si>
  <si>
    <t>Program 6</t>
  </si>
  <si>
    <t>Efficiency Vermont administers other special bonus offers for VPPSA member DUs</t>
  </si>
  <si>
    <t>Efficiency Vermont administers GMP's low-income bonus in conjuction with Efficiency Vermont's LI rebate</t>
  </si>
  <si>
    <t>Efficiency Vermont administers the heat pump programs on behalf of DUs (Ductless, Ducted, GSHP, Air-to-Water, HPWH)</t>
  </si>
  <si>
    <t>Hyde Park Electric does not participate in any joint Tier III programs</t>
  </si>
  <si>
    <t xml:space="preserve">Notes: </t>
  </si>
  <si>
    <t>Joint Efficiency Vermont/ DU</t>
  </si>
  <si>
    <t xml:space="preserve">Limited time offer for flood-affected (July 2023) homeowners, tenants, and rental property owners. </t>
  </si>
  <si>
    <t>Joint program w/VEC, SED, VPPSA, WEC</t>
  </si>
  <si>
    <t xml:space="preserve">Joint Efficiency Vermont/DU program. </t>
  </si>
  <si>
    <t>~2000</t>
  </si>
  <si>
    <t>unknown, just launched</t>
  </si>
  <si>
    <t>~70</t>
  </si>
  <si>
    <t>~400</t>
  </si>
  <si>
    <t>~30</t>
  </si>
  <si>
    <t>~10000</t>
  </si>
  <si>
    <t>~1000</t>
  </si>
  <si>
    <t>~20</t>
  </si>
  <si>
    <t>Around 200 customers per year</t>
  </si>
  <si>
    <t>varies</t>
  </si>
  <si>
    <t>~650</t>
  </si>
  <si>
    <t>~10 units</t>
  </si>
  <si>
    <t>~375 units</t>
  </si>
  <si>
    <t>~15</t>
  </si>
  <si>
    <t>~450</t>
  </si>
  <si>
    <t>~5</t>
  </si>
  <si>
    <t>~275</t>
  </si>
  <si>
    <t>https://www.efficiencyvermont.com/rebates/list/heat-pump-water-heaters</t>
  </si>
  <si>
    <t>Windham County AWHS Adder - The Renewable Energy Resource Center (rerc-vt.org)</t>
  </si>
  <si>
    <t>Advanced Wood Heating Systems - The Renewable Energy Resource Center (rerc-vt.org)</t>
  </si>
  <si>
    <t>Flood Recovery Rebates for Homeowners and Renters | Efficiency Vermont</t>
  </si>
  <si>
    <t>https://www.efficiencyvermont.com/rebates/list/wood-stoves</t>
  </si>
  <si>
    <t>https://www.efficiencyvermont.com/rebates/list/air-to-water-heat-pumps</t>
  </si>
  <si>
    <t>https://www.efficiencyvermont.com/rebates/list/heat-pump-heating-cooling-system</t>
  </si>
  <si>
    <t>https://www.efficiencyvermont.com/rebates/list/centrally-ducted-heat-pumps</t>
  </si>
  <si>
    <t>https://www.efficiencyvermont.com/rebates/list/ground-source-heat-pumps</t>
  </si>
  <si>
    <t>https://www.efficiencyvermont.com/rebates/list/central-wood-pellet-furnaces-boilers-business</t>
  </si>
  <si>
    <t>N/A</t>
  </si>
  <si>
    <t>https://www.efficiencyvermont.com/services/renovation-construction/multifamily-new-construction</t>
  </si>
  <si>
    <t>https://www.efficiencyvermont.com/rebates/list/diy-weatherization</t>
  </si>
  <si>
    <t>Home Energy Assessments &amp; Audits | Efficiency Vermont</t>
  </si>
  <si>
    <t xml:space="preserve">n/a </t>
  </si>
  <si>
    <t xml:space="preserve">https://www.efficiencyvermont.com/services/renovation-construction/multifamily-new-construction </t>
  </si>
  <si>
    <t>https://www.efficiencyvermont.com/rebates/list/building-performance</t>
  </si>
  <si>
    <t>https://www.efficiencyvermont.com/services/financing/homes/home-energy-loan</t>
  </si>
  <si>
    <t>https://www.efficiencyvermont.com/services/financing/homes/on-bill-financing</t>
  </si>
  <si>
    <t>https://www.efficiencyvermont.com/rebates/list/home-performance-with-energy-star</t>
  </si>
  <si>
    <t>Home Performance with ENERGY STAR | Efficiency Vermont</t>
  </si>
  <si>
    <t>Efficiency Vermont EEC or DU Tier III</t>
  </si>
  <si>
    <t>State</t>
  </si>
  <si>
    <t>Efficiency Vermont EEC</t>
  </si>
  <si>
    <t>Efficiency Vermont TEPF</t>
  </si>
  <si>
    <t>Efficiency Vermont TEPF, unless the customer's DU opted into the program, then  50/50 split between Efficiency Vermont TEPF and DU Tier III</t>
  </si>
  <si>
    <t xml:space="preserve"> 50/50 split between Efficiency Vermont TEPF and DU Tier III</t>
  </si>
  <si>
    <t>Efficiency Vermont EEC / DU Tier III or TEPF</t>
  </si>
  <si>
    <t>15% of rebate is paid through EEC. The remainder is paid by the DU w/Tier III funds</t>
  </si>
  <si>
    <t>Efficiency Vermont EEC/TEPF</t>
  </si>
  <si>
    <t xml:space="preserve"> </t>
  </si>
  <si>
    <t>Federal</t>
  </si>
  <si>
    <t>ongoing</t>
  </si>
  <si>
    <t>12/31/2024 or funds exhausted</t>
  </si>
  <si>
    <t>October 2022 - current</t>
  </si>
  <si>
    <t>Ongoing</t>
  </si>
  <si>
    <t>May 10, 2021-Ongoing</t>
  </si>
  <si>
    <t>Nov. 2, 2022- last date of project approvals July 31, 2024. In process of extending to end of 2024</t>
  </si>
  <si>
    <t>ongoing - funded by ARPA $25M Wx contract (went into effect 1/29/24 and will end 12/31/2026)</t>
  </si>
  <si>
    <t>for downstream rebates, customer submits</t>
  </si>
  <si>
    <t>contractor</t>
  </si>
  <si>
    <t>Homeowner/propertyowner/tenant</t>
  </si>
  <si>
    <t>n/a - midstream</t>
  </si>
  <si>
    <t>homeowner</t>
  </si>
  <si>
    <t>Efficiency Vermont submits customer referral with attached Referral Summary to contractor</t>
  </si>
  <si>
    <t>No application - initiates with owner contacting customer support</t>
  </si>
  <si>
    <t>Rental Property Owner</t>
  </si>
  <si>
    <t>Phone based enrollment with Efficiency Vermont Customer Support</t>
  </si>
  <si>
    <t>Rental Property Owner (may require tenant info)</t>
  </si>
  <si>
    <t>Based on Efficiency Vermont program eligibility</t>
  </si>
  <si>
    <t>Must be a flood affected customer</t>
  </si>
  <si>
    <t>Must be EPA certified and new equipment</t>
  </si>
  <si>
    <t xml:space="preserve">Must be on the QPL and new equipment. Must be installed by an EEN member. </t>
  </si>
  <si>
    <t>Must be on the QPL and new equipment</t>
  </si>
  <si>
    <t xml:space="preserve">Must be a new system. Up to 10 tons Res and 50 tons C&amp;I. Must be Energy Star or have AHRI certified performance. Must be installed by EEN member. </t>
  </si>
  <si>
    <t xml:space="preserve">Must be installed by EEN member. Must be pellet only and classified as indoor systems and installed inside. Must have at least 1 ton fuel storage and automated on/off and fuel feel. CNC customers are not eligible. </t>
  </si>
  <si>
    <t>Through EEN CCHP installer, home previously weatherized, and current primary heating source be fossil fuel based</t>
  </si>
  <si>
    <t>In order to receive full incentive/unit, builidng must meet full list of required items on the checklist that address thermal shell, heating systems, domestic hot water, lighting, appliances, etc.</t>
  </si>
  <si>
    <t>Must complete 3 projects, Limit one rebate per Vermont residential electric account per calendar year, Purchases made (and projects completed) within the previous calendar year.</t>
  </si>
  <si>
    <t>Residential Vermont electric utility customers</t>
  </si>
  <si>
    <t>Must be multifamily property; can include condos depending on construction</t>
  </si>
  <si>
    <t>A participating Efficiency Excellence Network contractor must oversee the work; eligible projects must achieve a minimum air leakage reduction of 10% (as measured by a pre-and post-blower door test), and installation of all recommended health and safety improvements; customer can receive 75% of project costs back, up to $5,000</t>
  </si>
  <si>
    <t>Projects must be installed by EEN member (not applicable for stoves or appliances). Lender conducts underwriting and determines loan term and interest rate</t>
  </si>
  <si>
    <t>12 months of positive bill payment with participating utility, An energy audit performed by a qualifying EEN contractor, with a projected annual monetary savings outcome of at least 10%, Meeting Efficiency Vermont program requirements for space heating/water heating, if applicable. Additional eligibility reqs. in the PA.</t>
  </si>
  <si>
    <t>1-4 unit single family homes</t>
  </si>
  <si>
    <t>statewide</t>
  </si>
  <si>
    <t>Adder for Windhamn Co residents only. Paired with $3000 base incentive.</t>
  </si>
  <si>
    <t xml:space="preserve">May not be available for Hyde Park </t>
  </si>
  <si>
    <t>Customer must be served by a participating DU: GMP, VPPSA, WEC, VEC and SED</t>
  </si>
  <si>
    <t xml:space="preserve">Statewide </t>
  </si>
  <si>
    <t>Statewide (3E projects cannot be properties served by VGS)</t>
  </si>
  <si>
    <t>DU customers of BED, VGS, GMP, VEC, Ludlow Electric</t>
  </si>
  <si>
    <t>&lt;120% for LMI Bonus; base program all incomes</t>
  </si>
  <si>
    <t>Must be LI for LI reservation</t>
  </si>
  <si>
    <t>All income</t>
  </si>
  <si>
    <t>&lt;120% AMI</t>
  </si>
  <si>
    <t xml:space="preserve"> must be LI</t>
  </si>
  <si>
    <t>At least 50% of units must qualify as LI</t>
  </si>
  <si>
    <t>All  income</t>
  </si>
  <si>
    <t xml:space="preserve">Must be &gt; LI </t>
  </si>
  <si>
    <t>Low-income rental properties, defined by less than 80% AMI (at least 50% of units must qualify as LI rent level)</t>
  </si>
  <si>
    <t>all income/rent levels</t>
  </si>
  <si>
    <t>all income levels; 0% interest for incomes under 120% AMI for loan terms up to 5 yrs</t>
  </si>
  <si>
    <t>All income levels</t>
  </si>
  <si>
    <t>customers below 120% AMI</t>
  </si>
  <si>
    <t>At or above 120% AMI</t>
  </si>
  <si>
    <t>$6000 (MI); $9000 (LI)</t>
  </si>
  <si>
    <t xml:space="preserve">Up to $10,000  &lt;80% AMI; up to$7,500 &lt;120% AMI </t>
  </si>
  <si>
    <t>$1,000 / ton, max of 6 tons
$500 LMI bonus</t>
  </si>
  <si>
    <t>2 ton and under = $350
Over 2 ton = $450
+ DU offers, paid by Efficiency Vermont for unmatched accounts</t>
  </si>
  <si>
    <t>2 ton and under = $1000
2-4 ton = $1,500
4 ton or greater = $2,000
+ DU offers, paid by Efficiency Vermont for unmatched accounts</t>
  </si>
  <si>
    <t>$2,100 per ton + $500 bonue for LMI</t>
  </si>
  <si>
    <t>$6000 (was $3k from Efficiency Vermont + $3k from CEDF, but those funds have run out)</t>
  </si>
  <si>
    <t>Varies; $6,500 on average</t>
  </si>
  <si>
    <t>$1,200/unit for Efficiency Vermont certified Track projects
$2,700/unit for High Performance Track projects</t>
  </si>
  <si>
    <t xml:space="preserve">custom incentive package </t>
  </si>
  <si>
    <t>Custom incentive package</t>
  </si>
  <si>
    <t>customer can receive 75% of project costs back, up to $5,000</t>
  </si>
  <si>
    <t>Income level determines loan term and interest rate, Interest Rate Buy Down (IRB) is determined by NPV calculation</t>
  </si>
  <si>
    <t>Incorporated Efficiency Vermont and distribution utility incentives into financing package. VHFA may support additional incentives up to $1,500 for LMI-earning customers. Minimum of 75% of project funding to be allotted to income-eligilbe households up to 120% AMI</t>
  </si>
  <si>
    <t>75% of project costs up to $9,500</t>
  </si>
  <si>
    <t>75% of project costs up to $4,000</t>
  </si>
  <si>
    <t>advanced wood heating systems</t>
  </si>
  <si>
    <t>woodstoves</t>
  </si>
  <si>
    <t>Ductless CCHP</t>
  </si>
  <si>
    <t>Ducted CCHP</t>
  </si>
  <si>
    <t>central pellet boiler/furnace</t>
  </si>
  <si>
    <t>fossil fuel boiler/furnace</t>
  </si>
  <si>
    <t>Wood Stoves</t>
  </si>
  <si>
    <t>Air to Water Heat Pumps</t>
  </si>
  <si>
    <t>Cold Climate Heat Pump - ductless</t>
  </si>
  <si>
    <t>Cold Climate Heat Pump - ducted</t>
  </si>
  <si>
    <t>Geothermal Heat pumps</t>
  </si>
  <si>
    <t>Pellet systems</t>
  </si>
  <si>
    <t>heat pumps; panel/electrical work</t>
  </si>
  <si>
    <t>Specific to checklist rather than specific technologies- tiered incentives based on thermal envelope and mechanical design. Must use Energy Star appliances</t>
  </si>
  <si>
    <t>Window attachments; spray foam, caulk, build attic hatch, build bulkhead door, pipe insulation</t>
  </si>
  <si>
    <t>weatherization; heat pump technology; lighting; central pellet systems; central heating systems</t>
  </si>
  <si>
    <t>weatherization; heat pump technology; lighting; central pellet systems; central heating systems; aerators; shower heads; clothes washers/dryers</t>
  </si>
  <si>
    <t>weatherization</t>
  </si>
  <si>
    <t>Weatherization, AWH, heat pump technology, Cord/Pellet Stoves, Appliances. Associated H&amp;S measures if needed</t>
  </si>
  <si>
    <t>weatherization; Wx + Space Heating ( heat pump, wood pellet boiler/furnace, cord/pellet stove)heat pump technology; heat pump water heater,</t>
  </si>
  <si>
    <t>Joint Efficiency Vermont/DU Midstream and Downstream rebate</t>
  </si>
  <si>
    <t>Downstream Reservation</t>
  </si>
  <si>
    <t xml:space="preserve">Downstream Rebate </t>
  </si>
  <si>
    <t>Downstream rebate</t>
  </si>
  <si>
    <t xml:space="preserve">Midstream rebate
</t>
  </si>
  <si>
    <t xml:space="preserve"> Downstream rebate</t>
  </si>
  <si>
    <t xml:space="preserve"> Midstream rebate</t>
  </si>
  <si>
    <t xml:space="preserve"> Custom incentives for switching to heat pump tech including installation and panel/electrical work; paid directly to contractors who perform installations.</t>
  </si>
  <si>
    <t>Custom incentives provided to housing developer/owner</t>
  </si>
  <si>
    <t xml:space="preserve">Virtual visit, technical assistance </t>
  </si>
  <si>
    <t>Technical assistance &amp; customer incentives to building owners</t>
  </si>
  <si>
    <t xml:space="preserve">Technical assistance &amp; custom incentives to building owners; 
Through contractor, 3E Thermal (Capstone) </t>
  </si>
  <si>
    <t xml:space="preserve">Incentive </t>
  </si>
  <si>
    <t xml:space="preserve">loan </t>
  </si>
  <si>
    <t xml:space="preserve">financing program </t>
  </si>
  <si>
    <t>rebate</t>
  </si>
  <si>
    <t>Efficiency Vermont</t>
  </si>
  <si>
    <t xml:space="preserve">Efficiency Vermont </t>
  </si>
  <si>
    <t>Efficiency Vermont; VGS; BED</t>
  </si>
  <si>
    <t>SSREIP LMI Advanced Wood Heating stystems Adder (Windham County Residents ONLY)</t>
  </si>
  <si>
    <t>SSREIP Advanced Wood Heating systems</t>
  </si>
  <si>
    <t>FLOOD wood stoves</t>
  </si>
  <si>
    <t>FLOOD CCHP - ductless</t>
  </si>
  <si>
    <t>FLOOD CCHP - ducted</t>
  </si>
  <si>
    <t>FLOOD Central Pellet Systems (Furnaces and Boilers)</t>
  </si>
  <si>
    <t xml:space="preserve">FLOOD Fossil Fuel Boilers and Furnaces </t>
  </si>
  <si>
    <t>Ground Source Heat Pumps</t>
  </si>
  <si>
    <t xml:space="preserve">Central Pellet Systems (Furnaces and Boilers) </t>
  </si>
  <si>
    <t xml:space="preserve">EEMA Fuel Switch </t>
  </si>
  <si>
    <t>LI Multi-family New Construction</t>
  </si>
  <si>
    <t>Retail DIY</t>
  </si>
  <si>
    <t>Home Energy Visits</t>
  </si>
  <si>
    <t>MR Multi-family retrofit (custom)</t>
  </si>
  <si>
    <t>LI Multi-family retrofit (3E Thermal, custom, Rx)</t>
  </si>
  <si>
    <t>Building Performance</t>
  </si>
  <si>
    <t>Home Energy Loan (Wx, AWH, Heat Pump tech)</t>
  </si>
  <si>
    <t>Wx Repayment Assistance Program (WRAP)</t>
  </si>
  <si>
    <t>Home Performance with ENERGY STAR - LMI</t>
  </si>
  <si>
    <t>Home Performance with ENERGY STAR - Market Rate</t>
  </si>
  <si>
    <t>Program 25</t>
  </si>
  <si>
    <t>Program 24</t>
  </si>
  <si>
    <t>Program 23</t>
  </si>
  <si>
    <t>Program 22</t>
  </si>
  <si>
    <t>Program 21</t>
  </si>
  <si>
    <t>Program 20</t>
  </si>
  <si>
    <t>Program 19</t>
  </si>
  <si>
    <t>Program 18</t>
  </si>
  <si>
    <t>Program 17</t>
  </si>
  <si>
    <t>Program 16</t>
  </si>
  <si>
    <t>Program 15</t>
  </si>
  <si>
    <t>Program 14</t>
  </si>
  <si>
    <t>Program 13</t>
  </si>
  <si>
    <t>Program 12</t>
  </si>
  <si>
    <t>Program 11</t>
  </si>
  <si>
    <t>Program 10</t>
  </si>
  <si>
    <t>Program 9</t>
  </si>
  <si>
    <r>
      <rPr>
        <sz val="11"/>
        <rFont val="Arial"/>
        <family val="2"/>
      </rPr>
      <t>Vermont Fuel Assisstance Program</t>
    </r>
  </si>
  <si>
    <r>
      <rPr>
        <sz val="11"/>
        <rFont val="Arial"/>
        <family val="2"/>
      </rPr>
      <t>Direct service</t>
    </r>
  </si>
  <si>
    <r>
      <rPr>
        <sz val="11"/>
        <rFont val="Arial"/>
        <family val="2"/>
      </rPr>
      <t>Direct Service</t>
    </r>
  </si>
  <si>
    <r>
      <rPr>
        <sz val="11"/>
        <rFont val="Arial"/>
        <family val="2"/>
      </rPr>
      <t>Oilheat, propane, kerosene, wood, wood pellets, coal and natural gas</t>
    </r>
  </si>
  <si>
    <r>
      <rPr>
        <sz val="11"/>
        <rFont val="Arial"/>
        <family val="2"/>
      </rPr>
      <t>Varies by year</t>
    </r>
  </si>
  <si>
    <r>
      <rPr>
        <sz val="11"/>
        <rFont val="Arial"/>
        <family val="2"/>
      </rPr>
      <t>fuel</t>
    </r>
  </si>
  <si>
    <r>
      <rPr>
        <sz val="11"/>
        <color rgb="FF1A1A1A"/>
        <rFont val="Arial"/>
        <family val="2"/>
      </rPr>
      <t xml:space="preserve">less than </t>
    </r>
    <r>
      <rPr>
        <u/>
        <sz val="11"/>
        <color rgb="FF00407D"/>
        <rFont val="Arial"/>
        <family val="2"/>
      </rPr>
      <t>185% of the federal poverty</t>
    </r>
    <r>
      <rPr>
        <sz val="11"/>
        <color rgb="FF00407D"/>
        <rFont val="Arial"/>
        <family val="2"/>
      </rPr>
      <t xml:space="preserve"> </t>
    </r>
    <r>
      <rPr>
        <u/>
        <sz val="11"/>
        <color rgb="FF00407D"/>
        <rFont val="Arial"/>
        <family val="2"/>
      </rPr>
      <t>level</t>
    </r>
    <r>
      <rPr>
        <sz val="11"/>
        <color rgb="FF00407D"/>
        <rFont val="Arial"/>
        <family val="2"/>
      </rPr>
      <t xml:space="preserve"> </t>
    </r>
    <r>
      <rPr>
        <sz val="11"/>
        <color rgb="FF1A1A1A"/>
        <rFont val="Arial"/>
        <family val="2"/>
      </rPr>
      <t>based on household size.</t>
    </r>
  </si>
  <si>
    <r>
      <rPr>
        <sz val="11"/>
        <rFont val="Arial"/>
        <family val="2"/>
      </rPr>
      <t>N/A</t>
    </r>
  </si>
  <si>
    <r>
      <rPr>
        <sz val="11"/>
        <rFont val="Arial"/>
        <family val="2"/>
      </rPr>
      <t>Vermont</t>
    </r>
  </si>
  <si>
    <r>
      <rPr>
        <sz val="11"/>
        <rFont val="Arial"/>
        <family val="2"/>
      </rPr>
      <t>Consumer</t>
    </r>
  </si>
  <si>
    <r>
      <rPr>
        <sz val="11"/>
        <rFont val="Arial"/>
        <family val="2"/>
      </rPr>
      <t>Neighbor/Friend</t>
    </r>
  </si>
  <si>
    <r>
      <rPr>
        <sz val="11"/>
        <rFont val="Arial"/>
        <family val="2"/>
      </rPr>
      <t>Ongoing</t>
    </r>
  </si>
  <si>
    <r>
      <rPr>
        <sz val="11"/>
        <rFont val="Arial"/>
        <family val="2"/>
      </rPr>
      <t>Federal</t>
    </r>
  </si>
  <si>
    <r>
      <rPr>
        <sz val="11"/>
        <rFont val="Arial"/>
        <family val="2"/>
      </rPr>
      <t>Donations (501c3)</t>
    </r>
  </si>
  <si>
    <r>
      <rPr>
        <u/>
        <sz val="11"/>
        <color rgb="FF0563C1"/>
        <rFont val="Arial"/>
        <family val="2"/>
      </rPr>
      <t>https://dcf.vermont.gov/benefits/fuel</t>
    </r>
  </si>
  <si>
    <r>
      <rPr>
        <sz val="11"/>
        <rFont val="Arial"/>
        <family val="2"/>
      </rPr>
      <t>15k</t>
    </r>
  </si>
  <si>
    <r>
      <rPr>
        <sz val="11"/>
        <rFont val="Arial"/>
        <family val="2"/>
      </rPr>
      <t>50 per year</t>
    </r>
  </si>
  <si>
    <t>ticketsplit.org</t>
  </si>
  <si>
    <t>https://www.washingtonelectric.coop/wp-content/uploads/2024/02/2-2024-WEC-Button-Up-Transportation-sheet.pdf</t>
  </si>
  <si>
    <t>not on WEC website yet</t>
  </si>
  <si>
    <t>WEC</t>
  </si>
  <si>
    <t>federal</t>
  </si>
  <si>
    <t>VLITE grant award</t>
  </si>
  <si>
    <t>RES 2032</t>
  </si>
  <si>
    <t>depends on funding source (5 years)</t>
  </si>
  <si>
    <t>member or car dealer</t>
  </si>
  <si>
    <t xml:space="preserve">member </t>
  </si>
  <si>
    <t>contractor hired by Capstone</t>
  </si>
  <si>
    <t xml:space="preserve">per DPS </t>
  </si>
  <si>
    <t>income elegibility determined by Capstone</t>
  </si>
  <si>
    <t>WEC service territory 41 towns</t>
  </si>
  <si>
    <t>self-attestation</t>
  </si>
  <si>
    <t>per DCF</t>
  </si>
  <si>
    <t>FPL</t>
  </si>
  <si>
    <t>$700 in addition to $500 base for new EV</t>
  </si>
  <si>
    <t>approximately $2700 per eligible household over 60 months</t>
  </si>
  <si>
    <t>varies $4k - $6k range to date</t>
  </si>
  <si>
    <t>EV, PHEV</t>
  </si>
  <si>
    <t xml:space="preserve">electricity discount </t>
  </si>
  <si>
    <t>200 amp service entrance and related safety improvements</t>
  </si>
  <si>
    <t>bonus incentive for income eligible new/used EV and new PHEV</t>
  </si>
  <si>
    <t>provides monthly discount on electric bill to income eligible member households for 5 years of $45/month</t>
  </si>
  <si>
    <t>full replacement of electric service entrance in an income qualifying WEC household</t>
  </si>
  <si>
    <t>VEC and WEC separately</t>
  </si>
  <si>
    <t>WEC with VLITE funding</t>
  </si>
  <si>
    <t>Tier III</t>
  </si>
  <si>
    <t>ACRE with VEC</t>
  </si>
  <si>
    <t>ReWire 2.0</t>
  </si>
  <si>
    <t>23-2220 Compliance Report Washington Electric Co-op March 2024</t>
  </si>
  <si>
    <t>In development; co-administered with EVT, BED and VGS, with area partners.</t>
  </si>
  <si>
    <t>Offering that tenants can take advantage of regardless of Homeowner consent</t>
  </si>
  <si>
    <t>2-4 pending costs per projects</t>
  </si>
  <si>
    <t>https://vgsvt.com/savings/heat-pump-water-heaters/switch-save/</t>
  </si>
  <si>
    <t>https://vgsvt.com/savings/assistance-programs/</t>
  </si>
  <si>
    <t>https://vgsvt.com/savings/residentialrebate/</t>
  </si>
  <si>
    <t>https://vgsvt.com/savings/residentialrebate/energy-audits-weatherization/</t>
  </si>
  <si>
    <t>https://vgsvt.com/weatherization-repayment-assistance-program/</t>
  </si>
  <si>
    <t>Grant from VT Department of Public Service</t>
  </si>
  <si>
    <t>Ratepayer through LIAP fee</t>
  </si>
  <si>
    <t>Ratepayer through Energy Efficiency Charge</t>
  </si>
  <si>
    <t>Federal through VHFA</t>
  </si>
  <si>
    <t>Ongoing, limited to funding</t>
  </si>
  <si>
    <t>Ongoing, limited to $100,000 annually pending funding</t>
  </si>
  <si>
    <t>Pilot through 2024</t>
  </si>
  <si>
    <t>Homeowner</t>
  </si>
  <si>
    <t>For an application or additional information about eligibility, call the DCF Energy Assistance Office at 1-800-775-0516  https://dcf.vermont.gov/benefits/eap</t>
  </si>
  <si>
    <t>Midstream (instant rebate at participating distributor)</t>
  </si>
  <si>
    <t>Tenant/Homeowner</t>
  </si>
  <si>
    <t>Contractor or VGS; Homeowner needs to sign incentive agreement</t>
  </si>
  <si>
    <t>Owner/Tenant on utility bill</t>
  </si>
  <si>
    <t>Existing electric resistance or combustion water heater</t>
  </si>
  <si>
    <t>Must achieve or exceed minimum efficiency thresholds</t>
  </si>
  <si>
    <t>Includes addressing: Health/Safety issues, vermiculate removal, mold issues, knob and tube wiring</t>
  </si>
  <si>
    <t>Tenant/Homeowner (target lower density usage buildings or buildings where Homeowner declines comprehensive audit)</t>
  </si>
  <si>
    <t>Owner-occupied multifamily eligible but only if master-metered and 4 units or less</t>
  </si>
  <si>
    <t>Multifamily properties eligible, but property owner needs to sign application</t>
  </si>
  <si>
    <t>Vermont Gas customers or households within 5 miles of existing service territory</t>
  </si>
  <si>
    <t>Eligibility is determined by the Vermont Department for Children and Families (DCF)</t>
  </si>
  <si>
    <t>Vermont Gas customers</t>
  </si>
  <si>
    <t>Customers with annual household income less than 120 percent of Vermont’s area median income will be eligible for the Switch &amp; Save program. Households earning less than 80 percent of area median income will receive 100% of the equipment and installation costs up to a program cap of $5,000 per household. Households earning less than 120 percent of area median income will receive 90% of the equipment and installation costs up to $4,500 including electrical work.</t>
  </si>
  <si>
    <t xml:space="preserve">Qualifying income must be less than 185 percent of the Federal poverty level. </t>
  </si>
  <si>
    <t>Low &amp; moderate-income households; market rate at 5.99%</t>
  </si>
  <si>
    <t>All</t>
  </si>
  <si>
    <t>50% of area median income, projected spending cap of $100,000 annually</t>
  </si>
  <si>
    <t>Low &amp; moderate-income households prioritized; market rate also allowed but must be &lt;25% of total funding allocation</t>
  </si>
  <si>
    <t>Market rate ($3500) / Moderate-income ($5000) / Low-income ($9500) / Multifamily ($7500 unless low-income, which receives higher amount)</t>
  </si>
  <si>
    <t>Pending income requirements, rebates up to $5,000</t>
  </si>
  <si>
    <t>The Low Income Assistance Program provides a 20 percent discount on natural gas bills for qualified residential customers.</t>
  </si>
  <si>
    <t>0% financing up to 5 years through Green Mountain Credit Union</t>
  </si>
  <si>
    <t>$100-$800, with rebate amount varying based on technology</t>
  </si>
  <si>
    <t>Up to 100%</t>
  </si>
  <si>
    <t>$25 or cost of items in kit and free energy coaching</t>
  </si>
  <si>
    <t>2% financing up to 15 years</t>
  </si>
  <si>
    <t>50% (owner pays heating bill)
75% (tenant pays heating bill) 
up to $3500, $5000, $7500, $9500</t>
  </si>
  <si>
    <t>Utility Bill (fuel)</t>
  </si>
  <si>
    <t>High Efficient Furnaces, Boilers, and Water Heaters, Smart thermostats</t>
  </si>
  <si>
    <t>High Efficient Furnaces, Boilers and Water Heaters, Smart thermostats</t>
  </si>
  <si>
    <t>Weatherization, vermiculate removal, health and safety</t>
  </si>
  <si>
    <t>Energy kits (low flow shower heads, low flow faucet aerators, foam, outlet covers, pipe wrap)</t>
  </si>
  <si>
    <t>Weatherization, heat pumps, advanced wood heating</t>
  </si>
  <si>
    <t>Weatherization</t>
  </si>
  <si>
    <t>Purchase and installation of Heat Pump Water Heaters</t>
  </si>
  <si>
    <t xml:space="preserve">Discount </t>
  </si>
  <si>
    <t>Interest-rate buydown</t>
  </si>
  <si>
    <t>Assistance</t>
  </si>
  <si>
    <t>Direct Service</t>
  </si>
  <si>
    <t xml:space="preserve">On-Bill Financing </t>
  </si>
  <si>
    <t xml:space="preserve">Vermont Gas Systems, Inc. 
Distribution Utility </t>
  </si>
  <si>
    <t>Vermont Gas Systems, Inc. 
Energy Efficiency Utility</t>
  </si>
  <si>
    <t>Switch and Save</t>
  </si>
  <si>
    <t>Low Income Assistance Program</t>
  </si>
  <si>
    <t>Residential Equipment Replacement</t>
  </si>
  <si>
    <t>Residential Retrofit</t>
  </si>
  <si>
    <t>Weatherization Repayment Assistance Program</t>
  </si>
  <si>
    <t>VT Department of Children and Families</t>
  </si>
  <si>
    <t>Ticketsplit Program</t>
  </si>
  <si>
    <t>Meadow Hill Consulting</t>
  </si>
  <si>
    <t>Sector</t>
  </si>
  <si>
    <t>transportation</t>
  </si>
  <si>
    <t>electric</t>
  </si>
  <si>
    <t>thermal</t>
  </si>
  <si>
    <t>other</t>
  </si>
  <si>
    <t>Energy Assistance Program (EAP)</t>
  </si>
  <si>
    <t>BED</t>
  </si>
  <si>
    <t>12.5% discount on energy and customer charge</t>
  </si>
  <si>
    <t>12.5% discount on energy and customer charge on monthly bill</t>
  </si>
  <si>
    <t>at or below 185% FPL</t>
  </si>
  <si>
    <t>net-metered customers are ineligible</t>
  </si>
  <si>
    <t>residential customers</t>
  </si>
  <si>
    <t>customer or automatic enrollment by BED if on VT Seasonal Fuel Assistance list</t>
  </si>
  <si>
    <t>ARPA funds and then ratepayer funds</t>
  </si>
  <si>
    <t>https://www.burlingtonelectric.com/help</t>
  </si>
  <si>
    <t>BED community education and outreach</t>
  </si>
  <si>
    <t>contributions to WARMTH</t>
  </si>
  <si>
    <t>customer</t>
  </si>
  <si>
    <t>https://www.burlingtonelectric.com/rebates</t>
  </si>
  <si>
    <t>(1) Based on CY2024 results, See Case 25-0476</t>
  </si>
  <si>
    <t>Notes</t>
  </si>
  <si>
    <t>New program in 2025</t>
  </si>
  <si>
    <t>EEU portion of the rebate paid at distribution level</t>
  </si>
  <si>
    <t>Midstream program</t>
  </si>
  <si>
    <t>New program in 2024</t>
  </si>
  <si>
    <t>Unknown, not tracked</t>
  </si>
  <si>
    <t>Unknown</t>
  </si>
  <si>
    <t>Approximate annual number of participants (1)</t>
  </si>
  <si>
    <t>Operating DU, EEC, Act 44, TEPF</t>
  </si>
  <si>
    <t>N/A at this time</t>
  </si>
  <si>
    <t xml:space="preserve">Customer   </t>
  </si>
  <si>
    <t>customer and/or Distributor</t>
  </si>
  <si>
    <t xml:space="preserve">Customer/Retailer </t>
  </si>
  <si>
    <t>Customer/Dealeronline</t>
  </si>
  <si>
    <t>Customer/Retailer/Local Motion</t>
  </si>
  <si>
    <t>Customer or Dealership</t>
  </si>
  <si>
    <t xml:space="preserve">min. 250Wh Battery </t>
  </si>
  <si>
    <t xml:space="preserve">Wifi, Agree to EV rate </t>
  </si>
  <si>
    <t>WIFI Connection</t>
  </si>
  <si>
    <t>Burlington</t>
  </si>
  <si>
    <t>15% of units designated LMI</t>
  </si>
  <si>
    <t>Justice40 location</t>
  </si>
  <si>
    <t>80% or less Chittenden Cty AMI</t>
  </si>
  <si>
    <t>Heat pump</t>
  </si>
  <si>
    <t>ebikes</t>
  </si>
  <si>
    <t>EVSE - level 2</t>
  </si>
  <si>
    <t>Evs</t>
  </si>
  <si>
    <t>Evs (min 25 mile range per charge)</t>
  </si>
  <si>
    <t>Resi. Push lawnmowers (LI)</t>
  </si>
  <si>
    <t>LI CDHP Std 4+ tons</t>
  </si>
  <si>
    <t>LI CDHP Std 2 - 4 tons</t>
  </si>
  <si>
    <t>LI CDHP Std &gt;2 tons</t>
  </si>
  <si>
    <t>Resi CDHP hi perf(4+ tons)</t>
  </si>
  <si>
    <t>Resi CDHP Hi Perf (2 - 4 tons)</t>
  </si>
  <si>
    <t>Resi CDHP Hi perf(&lt;2 tons</t>
  </si>
  <si>
    <t>HPWH (LI)</t>
  </si>
  <si>
    <t>MultiZone Heat Pump</t>
  </si>
  <si>
    <t>Single Zone Heat Pump</t>
  </si>
  <si>
    <t>SF EVSE</t>
  </si>
  <si>
    <t>MF EVSE</t>
  </si>
  <si>
    <t>Workplc EVSE (DACs)</t>
  </si>
  <si>
    <t>AEV (preOwned)</t>
  </si>
  <si>
    <t>AEV (new)</t>
  </si>
  <si>
    <t>PreOwned PHEV LI</t>
  </si>
  <si>
    <t>New PHEV LI</t>
  </si>
  <si>
    <t>PreOwned AEV LI</t>
  </si>
  <si>
    <t xml:space="preserve">New AEV LI </t>
  </si>
  <si>
    <t>HighMileage Driver</t>
  </si>
  <si>
    <t>Subject to income requirements, rebates up to $5,000</t>
  </si>
  <si>
    <t xml:space="preserve">BED,
Energy Efficiency Utility </t>
  </si>
  <si>
    <t>BED's service territory</t>
  </si>
  <si>
    <t xml:space="preserve">In development; co-administered with EVT and VGS. </t>
  </si>
  <si>
    <t>https://www.burlingtonelectric.com</t>
  </si>
  <si>
    <t xml:space="preserve">Home Electric System Upgrade </t>
  </si>
  <si>
    <t>Electrical system upgrades</t>
  </si>
  <si>
    <t>Subject to income requirements, rebates up to $10,000</t>
  </si>
  <si>
    <t>Customers with annual household income less than 120 percent of Vermont’s area median income will be eligible for the Home Electric System Upgrade program. Households earning less than 80 percent of area median income will receive 100% of the equipment and installation costs up to a program cap of $10,000 per household. Households earning less than 120 percent of area median income will receive 90% of the equipment and installation costs up to $10,000.</t>
  </si>
  <si>
    <t>Customer is pursuing a beneficial electrification project or wants to future-proof home in preparation</t>
  </si>
  <si>
    <t>Funds are fully subscribed</t>
  </si>
  <si>
    <t>BED Energy Services</t>
  </si>
  <si>
    <t>City of Burlington Minimum Housing Ordinance</t>
  </si>
  <si>
    <t xml:space="preserve">Weatherization upgrades (aire sealing  &amp; added insulation) </t>
  </si>
  <si>
    <t xml:space="preserve">Ordinance includes the availability of EEU weatherization incentives. </t>
  </si>
  <si>
    <t>Homeowner or rental property owner</t>
  </si>
  <si>
    <t>Working directly with Affordable Housing Organizations</t>
  </si>
  <si>
    <t>Technical Assistance to DPI and bldg owners on Minimum Housing Code Weatherization Ordinance</t>
  </si>
  <si>
    <t>No income guidelines.  Applies to all rental dwelling units.</t>
  </si>
  <si>
    <t>Rental property-owner</t>
  </si>
  <si>
    <t xml:space="preserve">City of Burlington </t>
  </si>
  <si>
    <t>https://www.burlingtonelectric.com/weatherization-ordinance/</t>
  </si>
  <si>
    <t xml:space="preserve">Project completions have been slowed by the lack of available weatherization contractors </t>
  </si>
  <si>
    <t xml:space="preserve">Renters </t>
  </si>
  <si>
    <t>BED Customer Care</t>
  </si>
  <si>
    <t>BED Energy Coaching/High Bill Concerns</t>
  </si>
  <si>
    <t xml:space="preserve">BED </t>
  </si>
  <si>
    <t>BED tables at several community events annually and holds weekly "energy office hours" at community organizations.   The goal is to be out in the community engaging wit h customers and encourage customers to participate is appropriate EEU or Tier 3 rebate programs.</t>
  </si>
  <si>
    <t xml:space="preserve">Focus on community events and organizations that support income-challenged customers and communities . </t>
  </si>
  <si>
    <t>residential and small/med sized businesses customers</t>
  </si>
  <si>
    <t>BED energy coaching which can include enrollment in the Usage Tracker portal and access to our appliance meter lending service.  The goal is to resolve high-bill concerns and encourage customers to participate is appropriate EEU or Tier 3 rebate programs.</t>
  </si>
  <si>
    <t>Pilot through 2025</t>
  </si>
  <si>
    <t>BED customers</t>
  </si>
  <si>
    <t>Contractor or BED; Homeowner needs to sign incentive agreement</t>
  </si>
  <si>
    <t>Weatherization – Burlington Electric Department</t>
  </si>
  <si>
    <t>EEU TEPF weatherization - Home Performance with ENERGY STAR - LMI</t>
  </si>
  <si>
    <t>BED in partnership with EVT</t>
  </si>
  <si>
    <t>Specific to comprehensive checklist rather than specific technologies- tiered incentives based on thermal envelope, Energy Star appliances and HVAC design.</t>
  </si>
  <si>
    <t>$3,700/unit for High Performance Track projects</t>
  </si>
  <si>
    <t>BED EEU</t>
  </si>
  <si>
    <t>Residential | Ways to Save – Burlington Electric Department</t>
  </si>
  <si>
    <t>BED in partnership with VGS</t>
  </si>
  <si>
    <t>Low Income Multi-family retrofit (3E Thermal, custom, Rx)</t>
  </si>
  <si>
    <t>weatherization; heat pump technology; lighting; central heating systems and controls; aerators; shower heads; clothes washers/dryers</t>
  </si>
  <si>
    <t>https://www.burlingtonelectric.com/res-property-managers</t>
  </si>
  <si>
    <t>BED works directly with CVOEO/CVWS</t>
  </si>
  <si>
    <t>Customer via the CVOEO application process</t>
  </si>
  <si>
    <t>If a rental property, then building owner may need to make health &amp; safety upgrades before work begins.</t>
  </si>
  <si>
    <t>EEU Low Income Single-Family program with CVOEO</t>
  </si>
  <si>
    <t>In order to receive full incentive/unit, building must meet full list of required items on the checklist that address thermal shell, heating systems, domestic hot water, lighting, appliances, etc.</t>
  </si>
  <si>
    <t xml:space="preserve">VGS serves about 98% of BED customers BED has a very limited weatherization market to work with.  </t>
  </si>
  <si>
    <t>Rebate/reimbursement</t>
  </si>
  <si>
    <t xml:space="preserve">Varies per project. BED provides incentives to WAP participants to cover CVOEO’s costs for the installation of electric energy measures as part of the weatherization improvement service.  </t>
  </si>
  <si>
    <t>BED in partnership with CVOEO's Weatherization Assistance Program (WAP)</t>
  </si>
  <si>
    <t>EEU Business New Construction/Renovation Multi-family (LIMF)</t>
  </si>
  <si>
    <t>Lighting, home appliances and heat pump technology</t>
  </si>
  <si>
    <t xml:space="preserve">Income eligible participants in the WAP program; 80% or less Chittenden County AMI </t>
  </si>
  <si>
    <t>CVOEO</t>
  </si>
  <si>
    <t>Direct donation</t>
  </si>
  <si>
    <t>$10,000 annually</t>
  </si>
  <si>
    <t>BED residential customers</t>
  </si>
  <si>
    <t>Direct Service via home/business or virtual visit</t>
  </si>
  <si>
    <t>WARMTH assits income eligible customers with paying down utility past-due costs</t>
  </si>
  <si>
    <t xml:space="preserve">Varies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</si>
</sst>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44" formatCode="_(&quot;$&quot;* #,##0.00_);_(&quot;$&quot;* \(#,##0.00\);_(&quot;$&quot;* &quot;-&quot;??_);_(@_)"/>
    <numFmt numFmtId="164" formatCode="\$0.00"/>
    <numFmt numFmtId="165" formatCode="_(&quot;$&quot;* #,##0_);_(&quot;$&quot;* \(#,##0\);_(&quot;$&quot;* &quot;-&quot;??_);_(@_)"/>
  </numFmts>
  <fonts count="20" x14ac:knownFonts="1">
    <font>
      <sz val="11"/>
      <color theme="1"/>
      <name val="Calibri"/>
      <family val="2"/>
      <scheme val="minor"/>
    </font>
    <font>
      <b/>
      <sz val="11"/>
      <color theme="1"/>
      <name val="Calibri"/>
      <family val="2"/>
      <scheme val="minor"/>
    </font>
    <font>
      <sz val="8"/>
      <name val="Calibri"/>
      <family val="2"/>
      <scheme val="minor"/>
    </font>
    <font>
      <u/>
      <sz val="11"/>
      <color theme="10"/>
      <name val="Calibri"/>
      <family val="2"/>
      <scheme val="minor"/>
    </font>
    <font>
      <b/>
      <i/>
      <sz val="11"/>
      <color theme="1"/>
      <name val="Calibri"/>
      <family val="2"/>
      <scheme val="minor"/>
    </font>
    <font>
      <sz val="11"/>
      <name val="Calibri"/>
      <family val="2"/>
      <scheme val="minor"/>
    </font>
    <font>
      <b/>
      <sz val="11"/>
      <name val="Calibri"/>
      <family val="2"/>
      <scheme val="minor"/>
    </font>
    <font>
      <sz val="11"/>
      <name val="Calibri"/>
      <family val="2"/>
    </font>
    <font>
      <u/>
      <sz val="11"/>
      <name val="Calibri"/>
      <family val="2"/>
      <scheme val="minor"/>
    </font>
    <font>
      <sz val="11"/>
      <name val="Aptos Narrow"/>
      <family val="2"/>
    </font>
    <font>
      <sz val="11"/>
      <name val="Arial"/>
    </font>
    <font>
      <sz val="11"/>
      <name val="Arial"/>
      <family val="2"/>
    </font>
    <font>
      <sz val="11"/>
      <color rgb="FF000000"/>
      <name val="Arial"/>
      <family val="2"/>
    </font>
    <font>
      <sz val="11"/>
      <color rgb="FF1A1A1A"/>
      <name val="Arial"/>
      <family val="2"/>
    </font>
    <font>
      <u/>
      <sz val="11"/>
      <color rgb="FF00407D"/>
      <name val="Arial"/>
      <family val="2"/>
    </font>
    <font>
      <sz val="11"/>
      <color rgb="FF00407D"/>
      <name val="Arial"/>
      <family val="2"/>
    </font>
    <font>
      <u/>
      <sz val="11"/>
      <color rgb="FF0563C1"/>
      <name val="Arial"/>
      <family val="2"/>
    </font>
    <font>
      <b/>
      <sz val="11"/>
      <color rgb="FFFF0000"/>
      <name val="Calibri"/>
      <family val="2"/>
      <scheme val="minor"/>
    </font>
    <font>
      <sz val="11"/>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rgb="FFAAAAAA"/>
      </left>
      <right style="thin">
        <color rgb="FFAAAAAA"/>
      </right>
      <top style="thin">
        <color rgb="FFAAAAAA"/>
      </top>
      <bottom style="thin">
        <color rgb="FFAAAAAA"/>
      </bottom>
      <diagonal/>
    </border>
    <border>
      <left style="thin">
        <color rgb="FFAAAAAA"/>
      </left>
      <right/>
      <top style="thin">
        <color rgb="FFAAAAAA"/>
      </top>
      <bottom style="thin">
        <color rgb="FFAAAAAA"/>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rgb="FFAAAAAA"/>
      </left>
      <right/>
      <top/>
      <bottom style="thin">
        <color rgb="FFAAAAAA"/>
      </bottom>
      <diagonal/>
    </border>
    <border>
      <left style="thin">
        <color indexed="64"/>
      </left>
      <right style="thin">
        <color indexed="64"/>
      </right>
      <top/>
      <bottom style="thin">
        <color indexed="64"/>
      </bottom>
      <diagonal/>
    </border>
  </borders>
  <cellStyleXfs count="3">
    <xf numFmtId="0" fontId="0" fillId="0" borderId="0"/>
    <xf numFmtId="0" fontId="3" fillId="0" borderId="0" applyNumberFormat="0" applyFill="0" applyBorder="0" applyAlignment="0" applyProtection="0"/>
    <xf numFmtId="44" fontId="18" fillId="0" borderId="0" applyFont="0" applyFill="0" applyBorder="0" applyAlignment="0" applyProtection="0"/>
  </cellStyleXfs>
  <cellXfs count="115">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applyAlignment="1">
      <alignment horizontal="left"/>
    </xf>
    <xf numFmtId="0" fontId="1" fillId="0" borderId="0" xfId="0" applyFont="1" applyAlignment="1">
      <alignment horizontal="left" wrapText="1"/>
    </xf>
    <xf numFmtId="0" fontId="0" fillId="0" borderId="0" xfId="0" applyAlignment="1">
      <alignment horizontal="left"/>
    </xf>
    <xf numFmtId="0" fontId="0" fillId="0" borderId="0" xfId="0" applyAlignment="1">
      <alignment horizontal="left" wrapText="1"/>
    </xf>
    <xf numFmtId="0" fontId="3" fillId="0" borderId="0" xfId="1" applyAlignment="1">
      <alignment horizontal="left" wrapText="1"/>
    </xf>
    <xf numFmtId="0" fontId="0" fillId="0" borderId="0" xfId="0" applyAlignment="1">
      <alignment horizontal="left" vertical="top" wrapText="1"/>
    </xf>
    <xf numFmtId="6" fontId="0" fillId="0" borderId="0" xfId="0" applyNumberFormat="1" applyAlignment="1">
      <alignment wrapText="1"/>
    </xf>
    <xf numFmtId="0" fontId="1" fillId="0" borderId="0" xfId="0" applyFont="1"/>
    <xf numFmtId="0" fontId="1" fillId="0" borderId="0" xfId="0" applyFont="1" applyAlignment="1">
      <alignment horizontal="left" vertical="top" wrapText="1"/>
    </xf>
    <xf numFmtId="0" fontId="4" fillId="0" borderId="0" xfId="0" applyFont="1" applyAlignment="1">
      <alignment horizontal="left" vertical="top" wrapText="1"/>
    </xf>
    <xf numFmtId="49" fontId="0" fillId="0" borderId="0" xfId="0" applyNumberFormat="1" applyAlignment="1">
      <alignment horizontal="left" vertical="top" wrapText="1"/>
    </xf>
    <xf numFmtId="6" fontId="0" fillId="0" borderId="0" xfId="0" applyNumberFormat="1" applyAlignment="1">
      <alignment horizontal="left" vertical="top" wrapText="1"/>
    </xf>
    <xf numFmtId="0" fontId="5" fillId="0" borderId="0" xfId="0" applyFont="1"/>
    <xf numFmtId="0" fontId="5" fillId="0" borderId="0" xfId="0" applyFont="1" applyAlignment="1">
      <alignment wrapText="1"/>
    </xf>
    <xf numFmtId="0" fontId="5" fillId="0" borderId="1" xfId="0" applyFont="1" applyBorder="1" applyAlignment="1">
      <alignment wrapText="1"/>
    </xf>
    <xf numFmtId="0" fontId="5" fillId="0" borderId="1" xfId="0" applyFont="1" applyBorder="1"/>
    <xf numFmtId="0" fontId="6" fillId="0" borderId="1" xfId="0" applyFont="1" applyBorder="1"/>
    <xf numFmtId="0" fontId="7" fillId="0" borderId="1" xfId="0" applyFont="1" applyBorder="1" applyAlignment="1">
      <alignment wrapText="1"/>
    </xf>
    <xf numFmtId="16" fontId="5" fillId="0" borderId="1" xfId="0" applyNumberFormat="1" applyFont="1" applyBorder="1" applyAlignment="1">
      <alignment wrapText="1"/>
    </xf>
    <xf numFmtId="0" fontId="8" fillId="0" borderId="1" xfId="1" applyFont="1" applyBorder="1" applyAlignment="1">
      <alignment wrapText="1"/>
    </xf>
    <xf numFmtId="0" fontId="3" fillId="0" borderId="0" xfId="1" applyAlignment="1">
      <alignment wrapText="1"/>
    </xf>
    <xf numFmtId="0" fontId="8" fillId="2" borderId="1" xfId="1" applyFont="1" applyFill="1" applyBorder="1" applyAlignment="1">
      <alignment wrapText="1"/>
    </xf>
    <xf numFmtId="0" fontId="5" fillId="2" borderId="1" xfId="0" applyFont="1" applyFill="1" applyBorder="1" applyAlignment="1">
      <alignment wrapText="1"/>
    </xf>
    <xf numFmtId="0" fontId="3" fillId="0" borderId="0" xfId="1"/>
    <xf numFmtId="0" fontId="8" fillId="0" borderId="1" xfId="1" applyFont="1" applyFill="1" applyBorder="1" applyAlignment="1">
      <alignment wrapText="1"/>
    </xf>
    <xf numFmtId="17" fontId="5" fillId="0" borderId="1" xfId="0" applyNumberFormat="1" applyFont="1" applyBorder="1" applyAlignment="1">
      <alignment wrapText="1"/>
    </xf>
    <xf numFmtId="15" fontId="5" fillId="0" borderId="1" xfId="0" applyNumberFormat="1" applyFont="1" applyBorder="1" applyAlignment="1">
      <alignment wrapText="1"/>
    </xf>
    <xf numFmtId="0" fontId="5" fillId="2" borderId="1" xfId="0" applyFont="1" applyFill="1" applyBorder="1"/>
    <xf numFmtId="0" fontId="9" fillId="0" borderId="1" xfId="0" applyFont="1" applyBorder="1"/>
    <xf numFmtId="6" fontId="5" fillId="0" borderId="1" xfId="0" applyNumberFormat="1" applyFont="1" applyBorder="1" applyAlignment="1">
      <alignment wrapText="1"/>
    </xf>
    <xf numFmtId="6" fontId="5" fillId="0" borderId="1" xfId="0" applyNumberFormat="1" applyFont="1" applyBorder="1"/>
    <xf numFmtId="0" fontId="6" fillId="0" borderId="1" xfId="0" applyFont="1" applyBorder="1" applyAlignment="1">
      <alignment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0" fillId="0" borderId="3" xfId="0" applyBorder="1" applyAlignment="1">
      <alignment horizontal="left" vertical="center" wrapText="1"/>
    </xf>
    <xf numFmtId="164" fontId="12" fillId="0" borderId="3" xfId="0" applyNumberFormat="1" applyFont="1" applyBorder="1" applyAlignment="1">
      <alignment horizontal="right" vertical="top" shrinkToFit="1"/>
    </xf>
    <xf numFmtId="0" fontId="0" fillId="0" borderId="2" xfId="0" applyBorder="1" applyAlignment="1">
      <alignment horizontal="left" vertical="top" wrapText="1"/>
    </xf>
    <xf numFmtId="0" fontId="10" fillId="0" borderId="3" xfId="0" applyFont="1" applyBorder="1" applyAlignment="1">
      <alignment horizontal="left" vertical="center" wrapText="1"/>
    </xf>
    <xf numFmtId="1" fontId="12" fillId="0" borderId="3" xfId="0" applyNumberFormat="1" applyFont="1" applyBorder="1" applyAlignment="1">
      <alignment horizontal="right" vertical="top" shrinkToFit="1"/>
    </xf>
    <xf numFmtId="0" fontId="0" fillId="0" borderId="2" xfId="0" applyBorder="1" applyAlignment="1">
      <alignment horizontal="left" wrapText="1"/>
    </xf>
    <xf numFmtId="0" fontId="0" fillId="0" borderId="3" xfId="0" applyBorder="1" applyAlignment="1">
      <alignment horizontal="left" wrapText="1"/>
    </xf>
    <xf numFmtId="0" fontId="16" fillId="0" borderId="3" xfId="0" applyFont="1" applyBorder="1" applyAlignment="1">
      <alignment horizontal="left" vertical="top" wrapText="1"/>
    </xf>
    <xf numFmtId="14" fontId="0" fillId="0" borderId="0" xfId="0" applyNumberFormat="1" applyAlignment="1">
      <alignment wrapText="1"/>
    </xf>
    <xf numFmtId="0" fontId="17" fillId="3" borderId="0" xfId="0" applyFont="1" applyFill="1" applyAlignment="1">
      <alignment horizontal="center"/>
    </xf>
    <xf numFmtId="0" fontId="3" fillId="0" borderId="0" xfId="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0" xfId="0" applyFont="1"/>
    <xf numFmtId="0" fontId="0" fillId="0" borderId="0" xfId="0" applyAlignment="1">
      <alignment horizontal="right"/>
    </xf>
    <xf numFmtId="0" fontId="5" fillId="0" borderId="0" xfId="0" applyFont="1" applyAlignment="1">
      <alignment horizontal="right"/>
    </xf>
    <xf numFmtId="0" fontId="0" fillId="0" borderId="0" xfId="0" quotePrefix="1" applyAlignment="1">
      <alignment horizontal="right"/>
    </xf>
    <xf numFmtId="0" fontId="0" fillId="0" borderId="1" xfId="0" applyBorder="1" applyAlignment="1">
      <alignment horizontal="right"/>
    </xf>
    <xf numFmtId="0" fontId="5" fillId="0" borderId="1" xfId="0" applyFont="1" applyBorder="1" applyAlignment="1">
      <alignment horizontal="right" wrapText="1"/>
    </xf>
    <xf numFmtId="0" fontId="6" fillId="0" borderId="1" xfId="0" applyFont="1" applyBorder="1" applyAlignment="1">
      <alignment horizontal="right"/>
    </xf>
    <xf numFmtId="0" fontId="0" fillId="0" borderId="1" xfId="0" applyBorder="1" applyAlignment="1">
      <alignment horizontal="right" wrapText="1"/>
    </xf>
    <xf numFmtId="0" fontId="6" fillId="0" borderId="1" xfId="0" applyFont="1" applyBorder="1" applyAlignment="1">
      <alignment horizontal="right" wrapText="1"/>
    </xf>
    <xf numFmtId="0" fontId="0" fillId="3" borderId="1" xfId="0" applyFill="1" applyBorder="1" applyAlignment="1">
      <alignment horizontal="right"/>
    </xf>
    <xf numFmtId="0" fontId="0" fillId="3" borderId="1" xfId="0" applyFill="1" applyBorder="1" applyAlignment="1">
      <alignment horizontal="right" wrapText="1"/>
    </xf>
    <xf numFmtId="0" fontId="6" fillId="3" borderId="1" xfId="0" applyFont="1" applyFill="1" applyBorder="1" applyAlignment="1">
      <alignment horizontal="right" wrapText="1"/>
    </xf>
    <xf numFmtId="0" fontId="3" fillId="0" borderId="1" xfId="1" applyBorder="1" applyAlignment="1">
      <alignment horizontal="right" vertical="top" wrapText="1"/>
    </xf>
    <xf numFmtId="0" fontId="10" fillId="0" borderId="1" xfId="0" applyFont="1" applyBorder="1" applyAlignment="1">
      <alignment horizontal="right" vertical="top" wrapText="1"/>
    </xf>
    <xf numFmtId="0" fontId="10" fillId="0" borderId="1" xfId="0" applyFont="1" applyBorder="1" applyAlignment="1">
      <alignment horizontal="right" vertical="center" wrapText="1"/>
    </xf>
    <xf numFmtId="0" fontId="0" fillId="0" borderId="1" xfId="0" applyBorder="1" applyAlignment="1">
      <alignment horizontal="right" vertical="top" wrapText="1"/>
    </xf>
    <xf numFmtId="165" fontId="0" fillId="0" borderId="1" xfId="2" applyNumberFormat="1" applyFont="1" applyBorder="1" applyAlignment="1">
      <alignment horizontal="right"/>
    </xf>
    <xf numFmtId="0" fontId="0" fillId="0" borderId="1" xfId="0" applyBorder="1" applyAlignment="1">
      <alignment horizontal="right" vertical="center" wrapText="1"/>
    </xf>
    <xf numFmtId="0" fontId="11" fillId="0" borderId="1" xfId="0" applyFont="1" applyBorder="1" applyAlignment="1">
      <alignment horizontal="right" vertical="top" wrapText="1"/>
    </xf>
    <xf numFmtId="0" fontId="5" fillId="0" borderId="1"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5" fillId="0" borderId="9" xfId="0" applyFont="1" applyBorder="1" applyAlignment="1">
      <alignment horizontal="left" vertical="top" wrapText="1"/>
    </xf>
    <xf numFmtId="0" fontId="6" fillId="0" borderId="1" xfId="0" applyFont="1" applyBorder="1" applyAlignment="1">
      <alignment vertical="top" wrapText="1"/>
    </xf>
    <xf numFmtId="0" fontId="19" fillId="0" borderId="7" xfId="0" applyFont="1" applyBorder="1" applyAlignment="1">
      <alignment vertical="top"/>
    </xf>
    <xf numFmtId="0" fontId="5" fillId="0" borderId="1" xfId="0" applyFont="1" applyBorder="1" applyAlignment="1">
      <alignment vertical="top" wrapText="1"/>
    </xf>
    <xf numFmtId="0" fontId="8" fillId="2" borderId="1" xfId="1" applyFont="1" applyFill="1" applyBorder="1" applyAlignment="1">
      <alignment vertical="top" wrapText="1"/>
    </xf>
    <xf numFmtId="0" fontId="5" fillId="2" borderId="1" xfId="0" applyFont="1" applyFill="1" applyBorder="1" applyAlignment="1">
      <alignment vertical="top" wrapText="1"/>
    </xf>
    <xf numFmtId="0" fontId="6" fillId="0" borderId="1" xfId="0" applyFont="1" applyBorder="1" applyAlignment="1">
      <alignment vertical="top"/>
    </xf>
    <xf numFmtId="0" fontId="6" fillId="0" borderId="10" xfId="0" applyFont="1" applyBorder="1" applyAlignment="1">
      <alignment vertical="top" wrapText="1"/>
    </xf>
    <xf numFmtId="0" fontId="6" fillId="0" borderId="4" xfId="0" applyFont="1" applyBorder="1" applyAlignment="1">
      <alignment vertical="top" wrapText="1"/>
    </xf>
    <xf numFmtId="0" fontId="8" fillId="0" borderId="1" xfId="1" applyFont="1" applyFill="1" applyBorder="1" applyAlignment="1">
      <alignment vertical="top" wrapText="1"/>
    </xf>
    <xf numFmtId="16" fontId="5" fillId="0" borderId="1" xfId="0" applyNumberFormat="1" applyFont="1" applyBorder="1" applyAlignment="1">
      <alignment vertical="top" wrapText="1"/>
    </xf>
    <xf numFmtId="0" fontId="6" fillId="0" borderId="0" xfId="0" applyFont="1" applyAlignment="1">
      <alignment vertical="top"/>
    </xf>
    <xf numFmtId="0" fontId="5" fillId="0" borderId="0" xfId="0" applyFont="1" applyAlignment="1">
      <alignment vertical="top" wrapText="1"/>
    </xf>
    <xf numFmtId="0" fontId="19" fillId="0" borderId="1" xfId="0" applyFont="1" applyBorder="1" applyAlignment="1">
      <alignment vertical="top" wrapText="1"/>
    </xf>
    <xf numFmtId="0" fontId="5" fillId="0" borderId="7" xfId="0" applyFont="1" applyBorder="1" applyAlignment="1">
      <alignment vertical="top" wrapText="1"/>
    </xf>
    <xf numFmtId="0" fontId="5" fillId="0" borderId="0" xfId="0" applyFont="1" applyAlignment="1">
      <alignment vertical="top"/>
    </xf>
    <xf numFmtId="0" fontId="19" fillId="0" borderId="0" xfId="0" applyFont="1" applyAlignment="1">
      <alignment vertical="top"/>
    </xf>
    <xf numFmtId="0" fontId="0" fillId="0" borderId="0" xfId="0" applyAlignment="1">
      <alignment vertical="top"/>
    </xf>
    <xf numFmtId="0" fontId="5" fillId="0" borderId="1" xfId="0" applyFont="1" applyBorder="1" applyAlignment="1">
      <alignment horizontal="center" vertical="top" wrapText="1"/>
    </xf>
    <xf numFmtId="0" fontId="0" fillId="0" borderId="1" xfId="0" applyBorder="1" applyAlignment="1">
      <alignment horizontal="center" vertical="top" wrapText="1"/>
    </xf>
    <xf numFmtId="0" fontId="0" fillId="0" borderId="7" xfId="0" applyBorder="1" applyAlignment="1">
      <alignment horizontal="center" vertical="top" wrapText="1"/>
    </xf>
    <xf numFmtId="0" fontId="5" fillId="0" borderId="11" xfId="0" applyFont="1" applyBorder="1" applyAlignment="1">
      <alignment horizontal="left" vertical="top" wrapText="1"/>
    </xf>
    <xf numFmtId="0" fontId="0" fillId="0" borderId="12" xfId="0" applyBorder="1" applyAlignment="1">
      <alignment vertical="top"/>
    </xf>
    <xf numFmtId="0" fontId="0" fillId="0" borderId="8" xfId="0" applyBorder="1" applyAlignment="1">
      <alignment vertical="top"/>
    </xf>
    <xf numFmtId="0" fontId="5" fillId="0" borderId="3" xfId="0" applyFont="1" applyBorder="1" applyAlignment="1">
      <alignment horizontal="left" vertical="top" wrapText="1"/>
    </xf>
    <xf numFmtId="0" fontId="0" fillId="0" borderId="1" xfId="0" applyBorder="1" applyAlignment="1">
      <alignment vertical="top"/>
    </xf>
    <xf numFmtId="0" fontId="0" fillId="0" borderId="1" xfId="0" applyBorder="1" applyAlignment="1">
      <alignment vertical="top" wrapText="1"/>
    </xf>
    <xf numFmtId="0" fontId="0" fillId="0" borderId="7" xfId="0" applyBorder="1" applyAlignment="1">
      <alignment vertical="top" wrapText="1"/>
    </xf>
    <xf numFmtId="0" fontId="0" fillId="0" borderId="3" xfId="0" applyBorder="1" applyAlignment="1">
      <alignment horizontal="left" vertical="top" wrapText="1"/>
    </xf>
    <xf numFmtId="0" fontId="0" fillId="0" borderId="7" xfId="0" applyBorder="1" applyAlignment="1">
      <alignment vertical="top"/>
    </xf>
    <xf numFmtId="0" fontId="3" fillId="0" borderId="0" xfId="1" applyAlignment="1">
      <alignment vertical="top"/>
    </xf>
    <xf numFmtId="0" fontId="3" fillId="0" borderId="3" xfId="1" applyBorder="1" applyAlignment="1">
      <alignment horizontal="left" vertical="top" wrapText="1"/>
    </xf>
    <xf numFmtId="0" fontId="3" fillId="0" borderId="1" xfId="1" applyBorder="1" applyAlignment="1">
      <alignment vertical="top" wrapText="1"/>
    </xf>
    <xf numFmtId="0" fontId="0" fillId="0" borderId="1" xfId="0" applyBorder="1" applyAlignment="1">
      <alignment horizontal="left" vertical="top"/>
    </xf>
    <xf numFmtId="16" fontId="0" fillId="0" borderId="1" xfId="0" applyNumberFormat="1" applyBorder="1" applyAlignment="1">
      <alignment horizontal="left" vertical="top"/>
    </xf>
    <xf numFmtId="0" fontId="0" fillId="0" borderId="7" xfId="0" applyBorder="1" applyAlignment="1">
      <alignment horizontal="left" vertical="top"/>
    </xf>
    <xf numFmtId="0" fontId="0" fillId="0" borderId="1" xfId="0" applyBorder="1" applyAlignment="1">
      <alignment horizontal="left" vertical="top" wrapText="1"/>
    </xf>
    <xf numFmtId="0" fontId="5" fillId="0" borderId="8" xfId="0" applyFont="1" applyBorder="1" applyAlignment="1">
      <alignment vertical="top"/>
    </xf>
    <xf numFmtId="0" fontId="5" fillId="0" borderId="7" xfId="0" applyFont="1" applyBorder="1" applyAlignment="1">
      <alignment vertical="top"/>
    </xf>
    <xf numFmtId="0" fontId="5" fillId="0" borderId="7" xfId="0" applyFont="1" applyBorder="1" applyAlignment="1">
      <alignment horizontal="left" vertical="top"/>
    </xf>
    <xf numFmtId="0" fontId="0" fillId="3" borderId="7" xfId="0" applyFill="1" applyBorder="1" applyAlignment="1">
      <alignment horizontal="right"/>
    </xf>
    <xf numFmtId="0" fontId="0" fillId="3" borderId="6" xfId="0" applyFill="1" applyBorder="1" applyAlignment="1">
      <alignment horizontal="right"/>
    </xf>
    <xf numFmtId="0" fontId="0" fillId="3" borderId="5" xfId="0" applyFill="1" applyBorder="1" applyAlignment="1">
      <alignment horizontal="right"/>
    </xf>
  </cellXfs>
  <cellStyles count="3">
    <cellStyle name="Currency" xfId="2" builtinId="4"/>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burlingtonelectric.com/weatherization" TargetMode="External"/><Relationship Id="rId2" Type="http://schemas.openxmlformats.org/officeDocument/2006/relationships/hyperlink" Target="https://www.burlingtonelectric.com/" TargetMode="External"/><Relationship Id="rId1" Type="http://schemas.openxmlformats.org/officeDocument/2006/relationships/hyperlink" Target="https://www.burlingtonelectric.com/weatherization-ordinance/"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s://www.burlingtonelectric.com/rebat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efficiencyvermont.com/rebates/list/air-to-water-heat-pumps" TargetMode="External"/><Relationship Id="rId13" Type="http://schemas.openxmlformats.org/officeDocument/2006/relationships/hyperlink" Target="https://www.efficiencyvermont.com/services/renovation-construction/multifamily-new-construction" TargetMode="External"/><Relationship Id="rId18" Type="http://schemas.openxmlformats.org/officeDocument/2006/relationships/hyperlink" Target="https://www.efficiencyvermont.com/floodRebate" TargetMode="External"/><Relationship Id="rId3" Type="http://schemas.openxmlformats.org/officeDocument/2006/relationships/hyperlink" Target="https://www.efficiencyvermont.com/services/financing/homes/home-energy-loan" TargetMode="External"/><Relationship Id="rId21" Type="http://schemas.openxmlformats.org/officeDocument/2006/relationships/printerSettings" Target="../printerSettings/printerSettings2.bin"/><Relationship Id="rId7" Type="http://schemas.openxmlformats.org/officeDocument/2006/relationships/hyperlink" Target="https://www.efficiencyvermont.com/rebates/list/ground-source-heat-pumps" TargetMode="External"/><Relationship Id="rId12" Type="http://schemas.openxmlformats.org/officeDocument/2006/relationships/hyperlink" Target="https://www.rerc-vt.org/windham-county-awhs-adder" TargetMode="External"/><Relationship Id="rId17" Type="http://schemas.openxmlformats.org/officeDocument/2006/relationships/hyperlink" Target="https://www.efficiencyvermont.com/floodRebate" TargetMode="External"/><Relationship Id="rId2" Type="http://schemas.openxmlformats.org/officeDocument/2006/relationships/hyperlink" Target="https://www.efficiencyvermont.com/services/financing/homes/on-bill-financing" TargetMode="External"/><Relationship Id="rId16" Type="http://schemas.openxmlformats.org/officeDocument/2006/relationships/hyperlink" Target="https://www.efficiencyvermont.com/floodRebate" TargetMode="External"/><Relationship Id="rId20" Type="http://schemas.openxmlformats.org/officeDocument/2006/relationships/hyperlink" Target="https://www.efficiencyvermont.com/floodRebate" TargetMode="External"/><Relationship Id="rId1" Type="http://schemas.openxmlformats.org/officeDocument/2006/relationships/hyperlink" Target="https://www.efficiencyvermont.com/rebates/list/home-performance-with-energy-star" TargetMode="External"/><Relationship Id="rId6" Type="http://schemas.openxmlformats.org/officeDocument/2006/relationships/hyperlink" Target="https://www.efficiencyvermont.com/rebates/list/central-wood-pellet-furnaces-boilers-business" TargetMode="External"/><Relationship Id="rId11" Type="http://schemas.openxmlformats.org/officeDocument/2006/relationships/hyperlink" Target="https://www.rerc-vt.org/advanced-wood-heating-systems" TargetMode="External"/><Relationship Id="rId5" Type="http://schemas.openxmlformats.org/officeDocument/2006/relationships/hyperlink" Target="https://www.efficiencyvermont.com/rebates/list/diy-weatherization" TargetMode="External"/><Relationship Id="rId15" Type="http://schemas.openxmlformats.org/officeDocument/2006/relationships/hyperlink" Target="https://www.efficiencyvermont.com/services/energy-assessments/home-energy-assessments" TargetMode="External"/><Relationship Id="rId10" Type="http://schemas.openxmlformats.org/officeDocument/2006/relationships/hyperlink" Target="https://www.efficiencyvermont.com/services/renovation-construction/multifamily-new-construction" TargetMode="External"/><Relationship Id="rId19" Type="http://schemas.openxmlformats.org/officeDocument/2006/relationships/hyperlink" Target="https://www.efficiencyvermont.com/floodRebate" TargetMode="External"/><Relationship Id="rId4" Type="http://schemas.openxmlformats.org/officeDocument/2006/relationships/hyperlink" Target="https://www.efficiencyvermont.com/rebates/list/building-performance" TargetMode="External"/><Relationship Id="rId9" Type="http://schemas.openxmlformats.org/officeDocument/2006/relationships/hyperlink" Target="https://www.efficiencyvermont.com/rebates/list/wood-stoves" TargetMode="External"/><Relationship Id="rId14" Type="http://schemas.openxmlformats.org/officeDocument/2006/relationships/hyperlink" Target="https://www.efficiencyvermont.com/rebates/list/home-performance-with-energy-star"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vhfa.org/rentalhousing/developers" TargetMode="External"/><Relationship Id="rId2" Type="http://schemas.openxmlformats.org/officeDocument/2006/relationships/hyperlink" Target="https://www.getahome.org/manufactured-housing-loan/;" TargetMode="External"/><Relationship Id="rId1" Type="http://schemas.openxmlformats.org/officeDocument/2006/relationships/hyperlink" Target="https://vhfa.org/partners/initiatives/WRAP"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washingtonelectric.coop/wp-content/uploads/2024/02/2-2024-WEC-Button-Up-Transportation-sheet.pdf"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vgsvt.com/savings/residentialrebate/" TargetMode="External"/><Relationship Id="rId7" Type="http://schemas.openxmlformats.org/officeDocument/2006/relationships/printerSettings" Target="../printerSettings/printerSettings5.bin"/><Relationship Id="rId2" Type="http://schemas.openxmlformats.org/officeDocument/2006/relationships/hyperlink" Target="https://vgsvt.com/savings/residentialrebate/energy-audits-weatherization/" TargetMode="External"/><Relationship Id="rId1" Type="http://schemas.openxmlformats.org/officeDocument/2006/relationships/hyperlink" Target="https://vgsvt.com/savings/residentialrebate/energy-audits-weatherization/" TargetMode="External"/><Relationship Id="rId6" Type="http://schemas.openxmlformats.org/officeDocument/2006/relationships/hyperlink" Target="https://vgsvt.com/savings/residentialrebate/energy-audits-weatherization/" TargetMode="External"/><Relationship Id="rId5" Type="http://schemas.openxmlformats.org/officeDocument/2006/relationships/hyperlink" Target="https://vgsvt.com/savings/residentialrebate/" TargetMode="External"/><Relationship Id="rId4" Type="http://schemas.openxmlformats.org/officeDocument/2006/relationships/hyperlink" Target="https://vgsvt.com/weatherization-repayment-assistance-pro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5B898-B51C-4871-A57E-120D10AE8C3E}">
  <dimension ref="A1:S94"/>
  <sheetViews>
    <sheetView tabSelected="1" workbookViewId="0">
      <selection activeCell="I16" sqref="I16"/>
    </sheetView>
  </sheetViews>
  <sheetFormatPr defaultColWidth="9.109375" defaultRowHeight="14.4" x14ac:dyDescent="0.3"/>
  <cols>
    <col min="1" max="1" width="24.6640625" style="89" customWidth="1"/>
    <col min="2" max="2" width="22" style="89" customWidth="1"/>
    <col min="3" max="3" width="21" style="89" customWidth="1"/>
    <col min="4" max="4" width="22.44140625" style="89" customWidth="1"/>
    <col min="5" max="5" width="18.88671875" style="89" customWidth="1"/>
    <col min="6" max="6" width="17.88671875" style="89" customWidth="1"/>
    <col min="7" max="7" width="17.33203125" style="89" customWidth="1"/>
    <col min="8" max="8" width="26.33203125" style="89" customWidth="1"/>
    <col min="9" max="9" width="16.44140625" style="88" customWidth="1"/>
    <col min="10" max="10" width="24.6640625" style="89" customWidth="1"/>
    <col min="11" max="11" width="25.6640625" style="89" customWidth="1"/>
    <col min="12" max="12" width="22.6640625" style="89" customWidth="1"/>
    <col min="13" max="13" width="21.5546875" style="89" customWidth="1"/>
    <col min="14" max="16384" width="9.109375" style="89"/>
  </cols>
  <sheetData>
    <row r="1" spans="1:14" x14ac:dyDescent="0.3">
      <c r="A1" s="78" t="s">
        <v>0</v>
      </c>
      <c r="B1" s="79" t="s">
        <v>1</v>
      </c>
      <c r="C1" s="79" t="s">
        <v>2</v>
      </c>
      <c r="D1" s="79" t="s">
        <v>3</v>
      </c>
      <c r="E1" s="79" t="s">
        <v>4</v>
      </c>
      <c r="F1" s="79" t="s">
        <v>5</v>
      </c>
      <c r="G1" s="79" t="s">
        <v>135</v>
      </c>
      <c r="H1" s="80" t="s">
        <v>134</v>
      </c>
      <c r="I1" s="80" t="s">
        <v>133</v>
      </c>
      <c r="J1" s="80" t="s">
        <v>339</v>
      </c>
      <c r="K1" s="80" t="s">
        <v>338</v>
      </c>
      <c r="L1" s="80" t="s">
        <v>337</v>
      </c>
      <c r="M1" s="80" t="s">
        <v>336</v>
      </c>
      <c r="N1" s="80"/>
    </row>
    <row r="2" spans="1:14" ht="72" x14ac:dyDescent="0.3">
      <c r="A2" s="73" t="s">
        <v>6</v>
      </c>
      <c r="B2" s="90" t="s">
        <v>462</v>
      </c>
      <c r="C2" s="91" t="s">
        <v>550</v>
      </c>
      <c r="D2" s="91" t="s">
        <v>573</v>
      </c>
      <c r="E2" s="75" t="s">
        <v>567</v>
      </c>
      <c r="F2" s="91" t="s">
        <v>579</v>
      </c>
      <c r="G2" s="91" t="s">
        <v>560</v>
      </c>
      <c r="H2" s="91" t="s">
        <v>472</v>
      </c>
      <c r="I2" s="90" t="s">
        <v>473</v>
      </c>
      <c r="J2" s="69" t="s">
        <v>530</v>
      </c>
      <c r="K2" s="69" t="s">
        <v>449</v>
      </c>
      <c r="L2" s="92" t="s">
        <v>542</v>
      </c>
      <c r="M2" s="69" t="s">
        <v>453</v>
      </c>
    </row>
    <row r="3" spans="1:14" ht="57.6" x14ac:dyDescent="0.3">
      <c r="A3" s="73" t="s">
        <v>10</v>
      </c>
      <c r="B3" s="93" t="s">
        <v>463</v>
      </c>
      <c r="C3" s="94" t="str">
        <f>+B3</f>
        <v>BED</v>
      </c>
      <c r="D3" s="75" t="s">
        <v>578</v>
      </c>
      <c r="E3" s="75" t="s">
        <v>566</v>
      </c>
      <c r="F3" s="75" t="s">
        <v>551</v>
      </c>
      <c r="G3" s="75" t="s">
        <v>561</v>
      </c>
      <c r="H3" s="94" t="s">
        <v>551</v>
      </c>
      <c r="I3" s="109" t="s">
        <v>582</v>
      </c>
      <c r="J3" s="71" t="str">
        <f>+K3</f>
        <v xml:space="preserve">BED,
Energy Efficiency Utility </v>
      </c>
      <c r="K3" s="72" t="s">
        <v>526</v>
      </c>
      <c r="L3" s="95" t="s">
        <v>536</v>
      </c>
      <c r="M3" s="69" t="str">
        <f>+K3</f>
        <v xml:space="preserve">BED,
Energy Efficiency Utility </v>
      </c>
    </row>
    <row r="4" spans="1:14" ht="86.4" x14ac:dyDescent="0.3">
      <c r="A4" s="73" t="s">
        <v>14</v>
      </c>
      <c r="B4" s="96" t="s">
        <v>464</v>
      </c>
      <c r="C4" s="98" t="s">
        <v>586</v>
      </c>
      <c r="D4" s="98" t="s">
        <v>576</v>
      </c>
      <c r="E4" s="77" t="s">
        <v>295</v>
      </c>
      <c r="F4" s="75" t="s">
        <v>292</v>
      </c>
      <c r="G4" s="75" t="s">
        <v>299</v>
      </c>
      <c r="H4" s="97" t="str">
        <f>+C4</f>
        <v>Direct Service via home/business or virtual visit</v>
      </c>
      <c r="I4" s="110" t="s">
        <v>583</v>
      </c>
      <c r="J4" s="69" t="s">
        <v>397</v>
      </c>
      <c r="K4" s="70" t="s">
        <v>397</v>
      </c>
      <c r="L4" s="99" t="s">
        <v>537</v>
      </c>
      <c r="M4" s="69" t="s">
        <v>446</v>
      </c>
    </row>
    <row r="5" spans="1:14" ht="154.5" customHeight="1" x14ac:dyDescent="0.3">
      <c r="A5" s="73" t="s">
        <v>18</v>
      </c>
      <c r="B5" s="96" t="s">
        <v>172</v>
      </c>
      <c r="C5" s="97" t="str">
        <f>+B5</f>
        <v>N/A</v>
      </c>
      <c r="D5" s="98" t="s">
        <v>580</v>
      </c>
      <c r="E5" s="75" t="s">
        <v>568</v>
      </c>
      <c r="F5" s="75" t="s">
        <v>562</v>
      </c>
      <c r="G5" s="75" t="s">
        <v>281</v>
      </c>
      <c r="H5" s="97" t="str">
        <f>+C5</f>
        <v>N/A</v>
      </c>
      <c r="I5" s="110" t="s">
        <v>172</v>
      </c>
      <c r="J5" s="69" t="s">
        <v>531</v>
      </c>
      <c r="K5" s="70" t="s">
        <v>113</v>
      </c>
      <c r="L5" s="99" t="s">
        <v>538</v>
      </c>
      <c r="M5" s="69" t="s">
        <v>439</v>
      </c>
    </row>
    <row r="6" spans="1:14" ht="115.2" x14ac:dyDescent="0.3">
      <c r="A6" s="73" t="s">
        <v>22</v>
      </c>
      <c r="B6" s="96" t="s">
        <v>465</v>
      </c>
      <c r="C6" s="97" t="s">
        <v>172</v>
      </c>
      <c r="D6" s="98" t="s">
        <v>577</v>
      </c>
      <c r="E6" s="75" t="s">
        <v>258</v>
      </c>
      <c r="F6" s="75" t="s">
        <v>563</v>
      </c>
      <c r="G6" s="75" t="s">
        <v>262</v>
      </c>
      <c r="H6" s="97" t="str">
        <f>+H5</f>
        <v>N/A</v>
      </c>
      <c r="I6" s="110" t="s">
        <v>584</v>
      </c>
      <c r="J6" s="69" t="s">
        <v>532</v>
      </c>
      <c r="K6" s="70" t="s">
        <v>525</v>
      </c>
      <c r="L6" s="99" t="s">
        <v>539</v>
      </c>
      <c r="M6" s="69" t="s">
        <v>432</v>
      </c>
    </row>
    <row r="7" spans="1:14" ht="317.25" customHeight="1" x14ac:dyDescent="0.3">
      <c r="A7" s="73" t="s">
        <v>26</v>
      </c>
      <c r="B7" s="100" t="s">
        <v>466</v>
      </c>
      <c r="C7" s="97" t="s">
        <v>422</v>
      </c>
      <c r="D7" s="98" t="s">
        <v>581</v>
      </c>
      <c r="E7" s="77" t="s">
        <v>242</v>
      </c>
      <c r="F7" s="75" t="s">
        <v>239</v>
      </c>
      <c r="G7" s="75" t="s">
        <v>246</v>
      </c>
      <c r="H7" s="97" t="s">
        <v>422</v>
      </c>
      <c r="I7" s="86" t="s">
        <v>587</v>
      </c>
      <c r="J7" s="69" t="s">
        <v>533</v>
      </c>
      <c r="K7" s="70" t="s">
        <v>419</v>
      </c>
      <c r="L7" s="99" t="s">
        <v>543</v>
      </c>
      <c r="M7" s="69" t="s">
        <v>424</v>
      </c>
    </row>
    <row r="8" spans="1:14" ht="57.6" x14ac:dyDescent="0.3">
      <c r="A8" s="73" t="s">
        <v>30</v>
      </c>
      <c r="B8" s="96" t="s">
        <v>468</v>
      </c>
      <c r="C8" s="69" t="s">
        <v>554</v>
      </c>
      <c r="D8" s="97" t="str">
        <f>+E8</f>
        <v>BED's service territory</v>
      </c>
      <c r="E8" s="77" t="str">
        <f>+F8</f>
        <v>BED's service territory</v>
      </c>
      <c r="F8" s="77" t="str">
        <f>+G8</f>
        <v>BED's service territory</v>
      </c>
      <c r="G8" s="77" t="str">
        <f>+J8</f>
        <v>BED's service territory</v>
      </c>
      <c r="H8" s="98" t="s">
        <v>553</v>
      </c>
      <c r="I8" s="96" t="s">
        <v>585</v>
      </c>
      <c r="J8" s="69" t="str">
        <f>+K8</f>
        <v>BED's service territory</v>
      </c>
      <c r="K8" s="70" t="s">
        <v>527</v>
      </c>
      <c r="L8" s="101" t="str">
        <f>+K8</f>
        <v>BED's service territory</v>
      </c>
      <c r="M8" s="69" t="s">
        <v>557</v>
      </c>
    </row>
    <row r="9" spans="1:14" ht="158.4" x14ac:dyDescent="0.3">
      <c r="A9" s="73" t="s">
        <v>33</v>
      </c>
      <c r="B9" s="96" t="s">
        <v>467</v>
      </c>
      <c r="C9" s="97" t="s">
        <v>548</v>
      </c>
      <c r="D9" s="98" t="s">
        <v>572</v>
      </c>
      <c r="E9" s="75"/>
      <c r="F9" s="75" t="s">
        <v>574</v>
      </c>
      <c r="G9" s="75" t="s">
        <v>226</v>
      </c>
      <c r="H9" s="97" t="str">
        <f>+L9</f>
        <v>N/A</v>
      </c>
      <c r="I9" s="110" t="str">
        <f>+H9</f>
        <v>N/A</v>
      </c>
      <c r="J9" s="69" t="s">
        <v>534</v>
      </c>
      <c r="K9" s="70" t="s">
        <v>540</v>
      </c>
      <c r="L9" s="101" t="s">
        <v>172</v>
      </c>
      <c r="M9" s="69" t="s">
        <v>414</v>
      </c>
    </row>
    <row r="10" spans="1:14" ht="57.6" x14ac:dyDescent="0.3">
      <c r="A10" s="73" t="s">
        <v>37</v>
      </c>
      <c r="B10" s="96" t="s">
        <v>469</v>
      </c>
      <c r="C10" s="97" t="s">
        <v>172</v>
      </c>
      <c r="D10" s="98" t="str">
        <f>+D11</f>
        <v>Customer via the CVOEO application process</v>
      </c>
      <c r="E10" s="77" t="s">
        <v>210</v>
      </c>
      <c r="F10" s="77" t="s">
        <v>202</v>
      </c>
      <c r="G10" s="75" t="s">
        <v>202</v>
      </c>
      <c r="H10" s="97" t="str">
        <f>+H9</f>
        <v>N/A</v>
      </c>
      <c r="I10" s="86" t="str">
        <f>+D10</f>
        <v>Customer via the CVOEO application process</v>
      </c>
      <c r="J10" s="69" t="s">
        <v>404</v>
      </c>
      <c r="K10" s="70" t="str">
        <f>+K9</f>
        <v>Homeowner or rental property owner</v>
      </c>
      <c r="L10" s="101" t="s">
        <v>544</v>
      </c>
      <c r="M10" s="69" t="s">
        <v>558</v>
      </c>
    </row>
    <row r="11" spans="1:14" ht="57.6" x14ac:dyDescent="0.3">
      <c r="A11" s="73" t="s">
        <v>41</v>
      </c>
      <c r="B11" s="96" t="s">
        <v>469</v>
      </c>
      <c r="C11" s="97" t="str">
        <f>+C10</f>
        <v>N/A</v>
      </c>
      <c r="D11" s="98" t="s">
        <v>571</v>
      </c>
      <c r="E11" s="77" t="s">
        <v>208</v>
      </c>
      <c r="F11" s="77" t="s">
        <v>202</v>
      </c>
      <c r="G11" s="75" t="s">
        <v>202</v>
      </c>
      <c r="H11" s="97" t="str">
        <f>+H10</f>
        <v>N/A</v>
      </c>
      <c r="I11" s="86" t="str">
        <f>+I10</f>
        <v>Customer via the CVOEO application process</v>
      </c>
      <c r="J11" s="69" t="s">
        <v>404</v>
      </c>
      <c r="K11" s="70" t="str">
        <f>+K10</f>
        <v>Homeowner or rental property owner</v>
      </c>
      <c r="L11" s="101" t="str">
        <f>+L10</f>
        <v>Rental property-owner</v>
      </c>
      <c r="M11" s="69" t="s">
        <v>558</v>
      </c>
    </row>
    <row r="12" spans="1:14" ht="28.8" x14ac:dyDescent="0.3">
      <c r="A12" s="73" t="s">
        <v>42</v>
      </c>
      <c r="B12" s="96" t="s">
        <v>172</v>
      </c>
      <c r="C12" s="97" t="str">
        <f>+C11</f>
        <v>N/A</v>
      </c>
      <c r="D12" s="97" t="str">
        <f>+E12</f>
        <v>ongoing</v>
      </c>
      <c r="E12" s="75" t="s">
        <v>194</v>
      </c>
      <c r="F12" s="75" t="s">
        <v>197</v>
      </c>
      <c r="G12" s="75" t="str">
        <f>+H12</f>
        <v>N/A</v>
      </c>
      <c r="H12" s="97" t="str">
        <f>+H11</f>
        <v>N/A</v>
      </c>
      <c r="I12" s="110" t="s">
        <v>172</v>
      </c>
      <c r="J12" s="69" t="s">
        <v>401</v>
      </c>
      <c r="K12" s="70" t="s">
        <v>401</v>
      </c>
      <c r="L12" s="101" t="s">
        <v>172</v>
      </c>
      <c r="M12" s="69" t="s">
        <v>556</v>
      </c>
    </row>
    <row r="13" spans="1:14" ht="70.2" customHeight="1" x14ac:dyDescent="0.3">
      <c r="A13" s="73" t="s">
        <v>45</v>
      </c>
      <c r="B13" s="96" t="s">
        <v>470</v>
      </c>
      <c r="C13" s="91" t="s">
        <v>549</v>
      </c>
      <c r="D13" s="97" t="str">
        <f>+E13</f>
        <v>BED EEU</v>
      </c>
      <c r="E13" s="75" t="str">
        <f>+F13</f>
        <v>BED EEU</v>
      </c>
      <c r="F13" s="75" t="s">
        <v>564</v>
      </c>
      <c r="G13" s="75" t="s">
        <v>463</v>
      </c>
      <c r="H13" s="97" t="s">
        <v>463</v>
      </c>
      <c r="I13" s="110" t="s">
        <v>551</v>
      </c>
      <c r="J13" s="69" t="s">
        <v>397</v>
      </c>
      <c r="K13" s="70" t="s">
        <v>397</v>
      </c>
      <c r="L13" s="101" t="s">
        <v>545</v>
      </c>
      <c r="M13" s="69" t="s">
        <v>400</v>
      </c>
    </row>
    <row r="14" spans="1:14" ht="99.75" customHeight="1" x14ac:dyDescent="0.3">
      <c r="A14" s="73" t="s">
        <v>48</v>
      </c>
      <c r="B14" s="96" t="s">
        <v>471</v>
      </c>
      <c r="C14" s="98" t="str">
        <f>+B14</f>
        <v>https://www.burlingtonelectric.com/help</v>
      </c>
      <c r="D14" s="98" t="s">
        <v>570</v>
      </c>
      <c r="E14" s="81" t="s">
        <v>569</v>
      </c>
      <c r="F14" s="102" t="s">
        <v>565</v>
      </c>
      <c r="G14" s="76" t="str">
        <f>+M14</f>
        <v>Weatherization – Burlington Electric Department</v>
      </c>
      <c r="H14" s="103" t="s">
        <v>529</v>
      </c>
      <c r="I14" s="86" t="str">
        <f>+B14</f>
        <v>https://www.burlingtonelectric.com/help</v>
      </c>
      <c r="J14" s="69" t="s">
        <v>535</v>
      </c>
      <c r="K14" s="98" t="s">
        <v>541</v>
      </c>
      <c r="L14" s="104" t="s">
        <v>546</v>
      </c>
      <c r="M14" s="104" t="s">
        <v>559</v>
      </c>
    </row>
    <row r="15" spans="1:14" ht="28.8" x14ac:dyDescent="0.3">
      <c r="A15" s="73" t="s">
        <v>52</v>
      </c>
      <c r="B15" s="96">
        <v>776</v>
      </c>
      <c r="C15" s="105">
        <v>240</v>
      </c>
      <c r="D15" s="105">
        <v>10</v>
      </c>
      <c r="E15" s="75" t="s">
        <v>25</v>
      </c>
      <c r="F15" s="82" t="s">
        <v>25</v>
      </c>
      <c r="G15" s="75">
        <v>3</v>
      </c>
      <c r="H15" s="106" t="str">
        <f>+F15</f>
        <v>Varies</v>
      </c>
      <c r="I15" s="111" t="s">
        <v>588</v>
      </c>
      <c r="J15" s="69">
        <v>45</v>
      </c>
      <c r="K15" s="70">
        <v>60</v>
      </c>
      <c r="L15" s="107">
        <v>20</v>
      </c>
      <c r="M15" s="69">
        <v>3</v>
      </c>
    </row>
    <row r="16" spans="1:14" ht="172.8" x14ac:dyDescent="0.3">
      <c r="A16" s="73" t="s">
        <v>55</v>
      </c>
      <c r="B16" s="100"/>
      <c r="C16" s="108" t="s">
        <v>555</v>
      </c>
      <c r="D16" s="97"/>
      <c r="E16" s="75"/>
      <c r="F16" s="75"/>
      <c r="G16" s="75"/>
      <c r="H16" s="98" t="s">
        <v>552</v>
      </c>
      <c r="I16" s="74"/>
      <c r="J16" s="69" t="s">
        <v>389</v>
      </c>
      <c r="K16" s="70" t="s">
        <v>528</v>
      </c>
      <c r="L16" s="99" t="s">
        <v>547</v>
      </c>
      <c r="M16" s="69" t="s">
        <v>575</v>
      </c>
    </row>
    <row r="17" spans="1:19" x14ac:dyDescent="0.3">
      <c r="A17" s="83" t="s">
        <v>457</v>
      </c>
      <c r="B17" s="84" t="s">
        <v>459</v>
      </c>
      <c r="C17" s="75"/>
      <c r="D17" s="75"/>
      <c r="E17" s="75"/>
      <c r="F17" s="75"/>
      <c r="G17" s="75"/>
      <c r="H17" s="75"/>
      <c r="I17" s="85"/>
      <c r="J17" s="75"/>
      <c r="K17" s="75"/>
      <c r="L17" s="86"/>
      <c r="M17" s="75"/>
      <c r="N17" s="84"/>
      <c r="O17" s="84"/>
      <c r="P17" s="84"/>
      <c r="Q17" s="84"/>
      <c r="R17" s="84"/>
      <c r="S17" s="84"/>
    </row>
    <row r="91" spans="1:1" x14ac:dyDescent="0.3">
      <c r="A91" s="87" t="s">
        <v>458</v>
      </c>
    </row>
    <row r="92" spans="1:1" x14ac:dyDescent="0.3">
      <c r="A92" s="87" t="s">
        <v>459</v>
      </c>
    </row>
    <row r="93" spans="1:1" x14ac:dyDescent="0.3">
      <c r="A93" s="87" t="s">
        <v>460</v>
      </c>
    </row>
    <row r="94" spans="1:1" x14ac:dyDescent="0.3">
      <c r="A94" s="87" t="s">
        <v>461</v>
      </c>
    </row>
  </sheetData>
  <phoneticPr fontId="2" type="noConversion"/>
  <dataValidations count="1">
    <dataValidation type="list" allowBlank="1" showInputMessage="1" showErrorMessage="1" sqref="B17:S17" xr:uid="{304D01D3-1763-435D-8242-3D9EBFC584AB}">
      <formula1>$A$91:$A$94</formula1>
    </dataValidation>
  </dataValidations>
  <hyperlinks>
    <hyperlink ref="L14" r:id="rId1" xr:uid="{D738939E-5859-49BE-A9C8-5A229F303017}"/>
    <hyperlink ref="H14" r:id="rId2" xr:uid="{4053FE0E-D316-4795-A0AB-5CADB9C2F6D5}"/>
    <hyperlink ref="M14" r:id="rId3" display="https://www.burlingtonelectric.com/weatherization" xr:uid="{4FA7A461-A26D-404B-9849-04BEFA33B49C}"/>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EBD9B-6BF7-4512-B646-B12367880A20}">
  <dimension ref="A1:AQ94"/>
  <sheetViews>
    <sheetView workbookViewId="0">
      <pane xSplit="1" ySplit="2" topLeftCell="B7" activePane="bottomRight" state="frozen"/>
      <selection pane="topRight" activeCell="B1" sqref="B1"/>
      <selection pane="bottomLeft" activeCell="A3" sqref="A3"/>
      <selection pane="bottomRight" activeCell="C7" sqref="C7"/>
    </sheetView>
  </sheetViews>
  <sheetFormatPr defaultColWidth="9.109375" defaultRowHeight="14.4" x14ac:dyDescent="0.3"/>
  <cols>
    <col min="1" max="1" width="24.6640625" style="51" customWidth="1"/>
    <col min="2" max="2" width="24.33203125" style="51" customWidth="1"/>
    <col min="3" max="3" width="15.88671875" style="51" customWidth="1"/>
    <col min="4" max="4" width="10.5546875" style="51" bestFit="1" customWidth="1"/>
    <col min="5" max="5" width="12.109375" style="51" customWidth="1"/>
    <col min="6" max="6" width="12.6640625" style="51" customWidth="1"/>
    <col min="7" max="7" width="13.33203125" style="51" customWidth="1"/>
    <col min="8" max="8" width="9.109375" style="51"/>
    <col min="9" max="10" width="11.5546875" style="51" customWidth="1"/>
    <col min="11" max="11" width="16.5546875" style="51" customWidth="1"/>
    <col min="12" max="21" width="11.5546875" style="51" customWidth="1"/>
    <col min="22" max="16384" width="9.109375" style="51"/>
  </cols>
  <sheetData>
    <row r="1" spans="1:43" ht="28.8" x14ac:dyDescent="0.3">
      <c r="A1" s="56" t="s">
        <v>0</v>
      </c>
      <c r="B1" s="58" t="s">
        <v>1</v>
      </c>
      <c r="C1" s="58" t="s">
        <v>2</v>
      </c>
      <c r="D1" s="58" t="s">
        <v>3</v>
      </c>
      <c r="E1" s="58" t="s">
        <v>4</v>
      </c>
      <c r="F1" s="58" t="s">
        <v>524</v>
      </c>
      <c r="G1" s="58" t="s">
        <v>524</v>
      </c>
      <c r="H1" s="58" t="s">
        <v>134</v>
      </c>
      <c r="I1" s="58" t="s">
        <v>133</v>
      </c>
      <c r="J1" s="54">
        <v>9</v>
      </c>
      <c r="K1" s="54">
        <f t="shared" ref="K1:U1" si="0">J1+1</f>
        <v>10</v>
      </c>
      <c r="L1" s="54">
        <f t="shared" si="0"/>
        <v>11</v>
      </c>
      <c r="M1" s="54">
        <f t="shared" si="0"/>
        <v>12</v>
      </c>
      <c r="N1" s="54">
        <f t="shared" si="0"/>
        <v>13</v>
      </c>
      <c r="O1" s="54">
        <f t="shared" si="0"/>
        <v>14</v>
      </c>
      <c r="P1" s="54">
        <f t="shared" si="0"/>
        <v>15</v>
      </c>
      <c r="Q1" s="54">
        <f t="shared" si="0"/>
        <v>16</v>
      </c>
      <c r="R1" s="54">
        <f t="shared" si="0"/>
        <v>17</v>
      </c>
      <c r="S1" s="54">
        <f t="shared" si="0"/>
        <v>18</v>
      </c>
      <c r="T1" s="54">
        <f t="shared" si="0"/>
        <v>19</v>
      </c>
      <c r="U1" s="54">
        <f t="shared" si="0"/>
        <v>20</v>
      </c>
      <c r="V1" s="54"/>
      <c r="W1" s="54"/>
      <c r="X1" s="54"/>
      <c r="Y1" s="54"/>
      <c r="Z1" s="54"/>
      <c r="AA1" s="54"/>
      <c r="AB1" s="54"/>
      <c r="AC1" s="54"/>
      <c r="AD1" s="54"/>
      <c r="AE1" s="54"/>
      <c r="AF1" s="54"/>
      <c r="AG1" s="54"/>
      <c r="AH1" s="54"/>
      <c r="AI1" s="54"/>
      <c r="AJ1" s="54"/>
      <c r="AK1" s="54"/>
      <c r="AL1" s="54"/>
      <c r="AM1" s="54"/>
      <c r="AN1" s="54"/>
      <c r="AO1" s="54"/>
      <c r="AP1" s="54"/>
      <c r="AQ1" s="54"/>
    </row>
    <row r="2" spans="1:43" ht="41.4" x14ac:dyDescent="0.3">
      <c r="A2" s="58" t="s">
        <v>6</v>
      </c>
      <c r="B2" s="63" t="s">
        <v>523</v>
      </c>
      <c r="C2" s="63" t="s">
        <v>522</v>
      </c>
      <c r="D2" s="63" t="s">
        <v>521</v>
      </c>
      <c r="E2" s="63" t="s">
        <v>520</v>
      </c>
      <c r="F2" s="63" t="s">
        <v>519</v>
      </c>
      <c r="G2" s="63" t="s">
        <v>518</v>
      </c>
      <c r="H2" s="63" t="s">
        <v>517</v>
      </c>
      <c r="I2" s="63" t="s">
        <v>516</v>
      </c>
      <c r="J2" s="63" t="s">
        <v>515</v>
      </c>
      <c r="K2" s="63" t="s">
        <v>501</v>
      </c>
      <c r="L2" s="63" t="s">
        <v>514</v>
      </c>
      <c r="M2" s="63" t="s">
        <v>513</v>
      </c>
      <c r="N2" s="63" t="s">
        <v>512</v>
      </c>
      <c r="O2" s="63" t="s">
        <v>511</v>
      </c>
      <c r="P2" s="63" t="s">
        <v>510</v>
      </c>
      <c r="Q2" s="63" t="s">
        <v>509</v>
      </c>
      <c r="R2" s="63" t="s">
        <v>508</v>
      </c>
      <c r="S2" s="63" t="s">
        <v>507</v>
      </c>
      <c r="T2" s="63" t="s">
        <v>506</v>
      </c>
      <c r="U2" s="63" t="s">
        <v>505</v>
      </c>
      <c r="V2" s="63"/>
      <c r="W2" s="63"/>
      <c r="X2" s="54"/>
      <c r="Y2" s="54"/>
      <c r="Z2" s="54"/>
      <c r="AA2" s="54"/>
      <c r="AB2" s="54"/>
      <c r="AC2" s="54"/>
      <c r="AD2" s="54"/>
      <c r="AE2" s="54"/>
      <c r="AF2" s="54"/>
      <c r="AG2" s="54"/>
      <c r="AH2" s="54"/>
      <c r="AI2" s="54"/>
      <c r="AJ2" s="54"/>
      <c r="AK2" s="54"/>
      <c r="AL2" s="54"/>
      <c r="AM2" s="54"/>
      <c r="AN2" s="54"/>
      <c r="AO2" s="54"/>
      <c r="AP2" s="54"/>
      <c r="AQ2" s="54"/>
    </row>
    <row r="3" spans="1:43" ht="28.8" x14ac:dyDescent="0.3">
      <c r="A3" s="58" t="s">
        <v>10</v>
      </c>
      <c r="B3" s="68" t="s">
        <v>463</v>
      </c>
      <c r="C3" s="68" t="s">
        <v>463</v>
      </c>
      <c r="D3" s="68" t="s">
        <v>463</v>
      </c>
      <c r="E3" s="68" t="s">
        <v>463</v>
      </c>
      <c r="F3" s="68" t="s">
        <v>463</v>
      </c>
      <c r="G3" s="68" t="s">
        <v>463</v>
      </c>
      <c r="H3" s="68" t="s">
        <v>463</v>
      </c>
      <c r="I3" s="68" t="s">
        <v>463</v>
      </c>
      <c r="J3" s="68" t="s">
        <v>463</v>
      </c>
      <c r="K3" s="68" t="s">
        <v>463</v>
      </c>
      <c r="L3" s="68" t="s">
        <v>463</v>
      </c>
      <c r="M3" s="68" t="s">
        <v>463</v>
      </c>
      <c r="N3" s="68" t="s">
        <v>463</v>
      </c>
      <c r="O3" s="68" t="s">
        <v>463</v>
      </c>
      <c r="P3" s="68" t="s">
        <v>463</v>
      </c>
      <c r="Q3" s="68" t="s">
        <v>463</v>
      </c>
      <c r="R3" s="68" t="s">
        <v>463</v>
      </c>
      <c r="S3" s="68" t="s">
        <v>463</v>
      </c>
      <c r="T3" s="68" t="s">
        <v>463</v>
      </c>
      <c r="U3" s="68" t="s">
        <v>463</v>
      </c>
      <c r="V3" s="63"/>
      <c r="W3" s="63"/>
      <c r="X3" s="54"/>
      <c r="Y3" s="54"/>
      <c r="Z3" s="54"/>
      <c r="AA3" s="54"/>
      <c r="AB3" s="54"/>
      <c r="AC3" s="54"/>
      <c r="AD3" s="54"/>
      <c r="AE3" s="54"/>
      <c r="AF3" s="54"/>
      <c r="AG3" s="54"/>
      <c r="AH3" s="54"/>
      <c r="AI3" s="54"/>
      <c r="AJ3" s="54"/>
      <c r="AK3" s="54"/>
      <c r="AL3" s="54"/>
      <c r="AM3" s="54"/>
      <c r="AN3" s="54"/>
      <c r="AO3" s="54"/>
      <c r="AP3" s="54"/>
      <c r="AQ3" s="54"/>
    </row>
    <row r="4" spans="1:43" ht="43.2" x14ac:dyDescent="0.3">
      <c r="A4" s="58" t="s">
        <v>14</v>
      </c>
      <c r="B4" s="63" t="s">
        <v>78</v>
      </c>
      <c r="C4" s="63" t="s">
        <v>78</v>
      </c>
      <c r="D4" s="63" t="s">
        <v>78</v>
      </c>
      <c r="E4" s="63" t="s">
        <v>78</v>
      </c>
      <c r="F4" s="63" t="s">
        <v>78</v>
      </c>
      <c r="G4" s="63" t="s">
        <v>78</v>
      </c>
      <c r="H4" s="63" t="s">
        <v>78</v>
      </c>
      <c r="I4" s="63" t="s">
        <v>78</v>
      </c>
      <c r="J4" s="63" t="s">
        <v>78</v>
      </c>
      <c r="K4" s="63" t="s">
        <v>78</v>
      </c>
      <c r="L4" s="63" t="s">
        <v>78</v>
      </c>
      <c r="M4" s="63" t="s">
        <v>78</v>
      </c>
      <c r="N4" s="63" t="s">
        <v>78</v>
      </c>
      <c r="O4" s="63" t="s">
        <v>78</v>
      </c>
      <c r="P4" s="63" t="s">
        <v>78</v>
      </c>
      <c r="Q4" s="63" t="s">
        <v>78</v>
      </c>
      <c r="R4" s="63" t="s">
        <v>78</v>
      </c>
      <c r="S4" s="63" t="s">
        <v>78</v>
      </c>
      <c r="T4" s="63" t="s">
        <v>78</v>
      </c>
      <c r="U4" s="63" t="s">
        <v>78</v>
      </c>
      <c r="V4" s="54"/>
      <c r="W4" s="54"/>
      <c r="X4" s="54"/>
      <c r="Y4" s="54"/>
      <c r="Z4" s="54"/>
      <c r="AA4" s="54"/>
      <c r="AB4" s="54"/>
      <c r="AC4" s="54"/>
      <c r="AD4" s="54"/>
      <c r="AE4" s="54"/>
      <c r="AF4" s="54"/>
      <c r="AG4" s="54"/>
      <c r="AH4" s="54"/>
      <c r="AI4" s="54"/>
      <c r="AJ4" s="54"/>
      <c r="AK4" s="54"/>
      <c r="AL4" s="54"/>
      <c r="AM4" s="54"/>
      <c r="AN4" s="54"/>
      <c r="AO4" s="54"/>
      <c r="AP4" s="54"/>
      <c r="AQ4" s="54"/>
    </row>
    <row r="5" spans="1:43" ht="55.2" x14ac:dyDescent="0.3">
      <c r="A5" s="58" t="s">
        <v>18</v>
      </c>
      <c r="B5" s="64" t="s">
        <v>503</v>
      </c>
      <c r="C5" s="64" t="s">
        <v>503</v>
      </c>
      <c r="D5" s="64" t="s">
        <v>504</v>
      </c>
      <c r="E5" s="64" t="s">
        <v>504</v>
      </c>
      <c r="F5" s="64" t="s">
        <v>503</v>
      </c>
      <c r="G5" s="64" t="s">
        <v>503</v>
      </c>
      <c r="H5" s="67" t="s">
        <v>502</v>
      </c>
      <c r="I5" s="67" t="s">
        <v>502</v>
      </c>
      <c r="J5" s="67" t="s">
        <v>502</v>
      </c>
      <c r="K5" s="54" t="s">
        <v>501</v>
      </c>
      <c r="L5" s="54" t="s">
        <v>500</v>
      </c>
      <c r="M5" s="54" t="s">
        <v>500</v>
      </c>
      <c r="N5" s="54" t="s">
        <v>500</v>
      </c>
      <c r="O5" s="54" t="s">
        <v>500</v>
      </c>
      <c r="P5" s="54" t="s">
        <v>500</v>
      </c>
      <c r="Q5" s="54" t="s">
        <v>500</v>
      </c>
      <c r="R5" s="54" t="s">
        <v>500</v>
      </c>
      <c r="S5" s="54" t="s">
        <v>500</v>
      </c>
      <c r="T5" s="54" t="s">
        <v>500</v>
      </c>
      <c r="U5" s="54" t="s">
        <v>459</v>
      </c>
      <c r="V5" s="54"/>
      <c r="W5" s="54"/>
      <c r="X5" s="54"/>
      <c r="Y5" s="54"/>
      <c r="Z5" s="54"/>
      <c r="AA5" s="54"/>
      <c r="AB5" s="54"/>
      <c r="AC5" s="54"/>
      <c r="AD5" s="54"/>
      <c r="AE5" s="54"/>
      <c r="AF5" s="54"/>
      <c r="AG5" s="54"/>
      <c r="AH5" s="54"/>
      <c r="AI5" s="54"/>
      <c r="AJ5" s="54"/>
      <c r="AK5" s="54"/>
      <c r="AL5" s="54"/>
      <c r="AM5" s="54"/>
      <c r="AN5" s="54"/>
      <c r="AO5" s="54"/>
      <c r="AP5" s="54"/>
      <c r="AQ5" s="54"/>
    </row>
    <row r="6" spans="1:43" ht="28.8" x14ac:dyDescent="0.3">
      <c r="A6" s="58" t="s">
        <v>22</v>
      </c>
      <c r="B6" s="66">
        <v>3000</v>
      </c>
      <c r="C6" s="66">
        <v>2000</v>
      </c>
      <c r="D6" s="66">
        <v>2300</v>
      </c>
      <c r="E6" s="66">
        <v>1500</v>
      </c>
      <c r="F6" s="66">
        <v>4000</v>
      </c>
      <c r="G6" s="66">
        <v>3300</v>
      </c>
      <c r="H6" s="66">
        <v>4000</v>
      </c>
      <c r="I6" s="66">
        <v>2000</v>
      </c>
      <c r="J6" s="66">
        <v>1000</v>
      </c>
      <c r="K6" s="66">
        <v>850</v>
      </c>
      <c r="L6" s="66">
        <v>2850</v>
      </c>
      <c r="M6" s="66">
        <v>3450</v>
      </c>
      <c r="N6" s="66">
        <v>1800</v>
      </c>
      <c r="O6" s="66">
        <v>2850</v>
      </c>
      <c r="P6" s="66">
        <v>5950</v>
      </c>
      <c r="Q6" s="66">
        <v>7950</v>
      </c>
      <c r="R6" s="66">
        <v>1500</v>
      </c>
      <c r="S6" s="66">
        <v>2000</v>
      </c>
      <c r="T6" s="66">
        <v>2500</v>
      </c>
      <c r="U6" s="66">
        <v>150</v>
      </c>
      <c r="V6" s="66"/>
      <c r="W6" s="54"/>
      <c r="X6" s="54"/>
      <c r="Y6" s="54"/>
      <c r="Z6" s="54"/>
      <c r="AA6" s="54"/>
      <c r="AB6" s="54"/>
      <c r="AC6" s="54"/>
      <c r="AD6" s="54"/>
      <c r="AE6" s="54"/>
      <c r="AF6" s="54"/>
      <c r="AG6" s="54"/>
      <c r="AH6" s="54"/>
      <c r="AI6" s="54"/>
      <c r="AJ6" s="54"/>
      <c r="AK6" s="54"/>
      <c r="AL6" s="54"/>
      <c r="AM6" s="54"/>
      <c r="AN6" s="54"/>
      <c r="AO6" s="54"/>
      <c r="AP6" s="54"/>
      <c r="AQ6" s="54"/>
    </row>
    <row r="7" spans="1:43" ht="43.2" x14ac:dyDescent="0.3">
      <c r="A7" s="58" t="s">
        <v>26</v>
      </c>
      <c r="B7" s="65" t="s">
        <v>499</v>
      </c>
      <c r="C7" s="65" t="s">
        <v>499</v>
      </c>
      <c r="D7" s="65" t="s">
        <v>499</v>
      </c>
      <c r="E7" s="65" t="s">
        <v>499</v>
      </c>
      <c r="F7" s="65" t="s">
        <v>499</v>
      </c>
      <c r="G7" s="65" t="s">
        <v>499</v>
      </c>
      <c r="H7" s="51" t="s">
        <v>172</v>
      </c>
      <c r="I7" s="65" t="str">
        <f>B7</f>
        <v>80% or less Chittenden Cty AMI</v>
      </c>
      <c r="J7" s="65" t="str">
        <f t="shared" ref="J7:U7" si="1">I7</f>
        <v>80% or less Chittenden Cty AMI</v>
      </c>
      <c r="K7" s="65" t="str">
        <f t="shared" si="1"/>
        <v>80% or less Chittenden Cty AMI</v>
      </c>
      <c r="L7" s="65" t="str">
        <f t="shared" si="1"/>
        <v>80% or less Chittenden Cty AMI</v>
      </c>
      <c r="M7" s="65" t="str">
        <f t="shared" si="1"/>
        <v>80% or less Chittenden Cty AMI</v>
      </c>
      <c r="N7" s="65" t="str">
        <f t="shared" si="1"/>
        <v>80% or less Chittenden Cty AMI</v>
      </c>
      <c r="O7" s="65" t="str">
        <f t="shared" si="1"/>
        <v>80% or less Chittenden Cty AMI</v>
      </c>
      <c r="P7" s="65" t="str">
        <f t="shared" si="1"/>
        <v>80% or less Chittenden Cty AMI</v>
      </c>
      <c r="Q7" s="65" t="str">
        <f t="shared" si="1"/>
        <v>80% or less Chittenden Cty AMI</v>
      </c>
      <c r="R7" s="65" t="str">
        <f t="shared" si="1"/>
        <v>80% or less Chittenden Cty AMI</v>
      </c>
      <c r="S7" s="65" t="str">
        <f t="shared" si="1"/>
        <v>80% or less Chittenden Cty AMI</v>
      </c>
      <c r="T7" s="65" t="str">
        <f t="shared" si="1"/>
        <v>80% or less Chittenden Cty AMI</v>
      </c>
      <c r="U7" s="65" t="str">
        <f t="shared" si="1"/>
        <v>80% or less Chittenden Cty AMI</v>
      </c>
      <c r="V7" s="54"/>
      <c r="W7" s="54"/>
      <c r="X7" s="54"/>
      <c r="Y7" s="54"/>
      <c r="Z7" s="54"/>
      <c r="AA7" s="54"/>
      <c r="AB7" s="54"/>
      <c r="AC7" s="54"/>
      <c r="AD7" s="54"/>
      <c r="AE7" s="54"/>
      <c r="AF7" s="54"/>
      <c r="AG7" s="54"/>
      <c r="AH7" s="54"/>
      <c r="AI7" s="54"/>
      <c r="AJ7" s="54"/>
      <c r="AK7" s="54"/>
      <c r="AL7" s="54"/>
      <c r="AM7" s="54"/>
      <c r="AN7" s="54"/>
      <c r="AO7" s="54"/>
      <c r="AP7" s="54"/>
      <c r="AQ7" s="54"/>
    </row>
    <row r="8" spans="1:43" ht="43.2" x14ac:dyDescent="0.3">
      <c r="A8" s="58" t="s">
        <v>30</v>
      </c>
      <c r="B8" s="63" t="s">
        <v>496</v>
      </c>
      <c r="C8" s="64" t="s">
        <v>496</v>
      </c>
      <c r="D8" s="64" t="s">
        <v>496</v>
      </c>
      <c r="E8" s="64" t="s">
        <v>496</v>
      </c>
      <c r="F8" s="64" t="s">
        <v>496</v>
      </c>
      <c r="G8" s="64" t="s">
        <v>496</v>
      </c>
      <c r="H8" s="57" t="s">
        <v>498</v>
      </c>
      <c r="I8" s="57" t="s">
        <v>497</v>
      </c>
      <c r="J8" s="64" t="s">
        <v>496</v>
      </c>
      <c r="K8" s="64" t="s">
        <v>496</v>
      </c>
      <c r="L8" s="64" t="s">
        <v>496</v>
      </c>
      <c r="M8" s="64" t="s">
        <v>496</v>
      </c>
      <c r="N8" s="64" t="s">
        <v>496</v>
      </c>
      <c r="O8" s="64" t="s">
        <v>496</v>
      </c>
      <c r="P8" s="64" t="s">
        <v>496</v>
      </c>
      <c r="Q8" s="64" t="s">
        <v>496</v>
      </c>
      <c r="R8" s="64" t="s">
        <v>496</v>
      </c>
      <c r="S8" s="64" t="s">
        <v>496</v>
      </c>
      <c r="T8" s="64" t="s">
        <v>496</v>
      </c>
      <c r="U8" s="64" t="s">
        <v>496</v>
      </c>
      <c r="V8" s="54"/>
      <c r="W8" s="54"/>
      <c r="X8" s="54"/>
      <c r="Y8" s="54"/>
      <c r="Z8" s="54"/>
      <c r="AA8" s="54"/>
      <c r="AB8" s="54"/>
      <c r="AC8" s="54"/>
      <c r="AD8" s="54"/>
      <c r="AE8" s="54"/>
      <c r="AF8" s="54"/>
      <c r="AG8" s="54"/>
      <c r="AH8" s="54"/>
      <c r="AI8" s="54"/>
      <c r="AJ8" s="54"/>
      <c r="AK8" s="54"/>
      <c r="AL8" s="54"/>
      <c r="AM8" s="54"/>
      <c r="AN8" s="54"/>
      <c r="AO8" s="54"/>
      <c r="AP8" s="54"/>
      <c r="AQ8" s="54"/>
    </row>
    <row r="9" spans="1:43" ht="43.2" x14ac:dyDescent="0.3">
      <c r="A9" s="58" t="s">
        <v>33</v>
      </c>
      <c r="B9" s="64" t="s">
        <v>172</v>
      </c>
      <c r="C9" s="64" t="s">
        <v>172</v>
      </c>
      <c r="D9" s="64" t="s">
        <v>172</v>
      </c>
      <c r="E9" s="64" t="s">
        <v>172</v>
      </c>
      <c r="F9" s="64" t="s">
        <v>172</v>
      </c>
      <c r="G9" s="64" t="s">
        <v>172</v>
      </c>
      <c r="H9" s="64" t="s">
        <v>172</v>
      </c>
      <c r="I9" s="54" t="s">
        <v>495</v>
      </c>
      <c r="J9" s="57" t="s">
        <v>494</v>
      </c>
      <c r="K9" s="57" t="s">
        <v>493</v>
      </c>
      <c r="L9" s="64" t="s">
        <v>172</v>
      </c>
      <c r="M9" s="64" t="s">
        <v>172</v>
      </c>
      <c r="N9" s="64" t="s">
        <v>172</v>
      </c>
      <c r="O9" s="64" t="s">
        <v>172</v>
      </c>
      <c r="P9" s="64" t="s">
        <v>172</v>
      </c>
      <c r="Q9" s="64" t="s">
        <v>172</v>
      </c>
      <c r="R9" s="64" t="s">
        <v>172</v>
      </c>
      <c r="S9" s="64" t="s">
        <v>172</v>
      </c>
      <c r="T9" s="64" t="s">
        <v>172</v>
      </c>
      <c r="U9" s="64" t="s">
        <v>172</v>
      </c>
      <c r="V9" s="54"/>
      <c r="W9" s="54"/>
      <c r="X9" s="54"/>
      <c r="Y9" s="54"/>
      <c r="Z9" s="54"/>
      <c r="AA9" s="54"/>
      <c r="AB9" s="54"/>
      <c r="AC9" s="54"/>
      <c r="AD9" s="54"/>
      <c r="AE9" s="54"/>
      <c r="AF9" s="54"/>
      <c r="AG9" s="54"/>
      <c r="AH9" s="54"/>
      <c r="AI9" s="54"/>
      <c r="AJ9" s="54"/>
      <c r="AK9" s="54"/>
      <c r="AL9" s="54"/>
      <c r="AM9" s="54"/>
      <c r="AN9" s="54"/>
      <c r="AO9" s="54"/>
      <c r="AP9" s="54"/>
      <c r="AQ9" s="54"/>
    </row>
    <row r="10" spans="1:43" ht="43.2" x14ac:dyDescent="0.3">
      <c r="A10" s="58" t="s">
        <v>37</v>
      </c>
      <c r="B10" s="63" t="s">
        <v>492</v>
      </c>
      <c r="C10" s="63" t="s">
        <v>492</v>
      </c>
      <c r="D10" s="63" t="s">
        <v>492</v>
      </c>
      <c r="E10" s="63" t="s">
        <v>492</v>
      </c>
      <c r="F10" s="63" t="s">
        <v>492</v>
      </c>
      <c r="G10" s="63" t="s">
        <v>492</v>
      </c>
      <c r="H10" s="54" t="s">
        <v>99</v>
      </c>
      <c r="I10" s="54" t="s">
        <v>99</v>
      </c>
      <c r="J10" s="54" t="s">
        <v>99</v>
      </c>
      <c r="K10" s="57" t="s">
        <v>491</v>
      </c>
      <c r="L10" s="57" t="s">
        <v>488</v>
      </c>
      <c r="M10" s="57" t="s">
        <v>488</v>
      </c>
      <c r="N10" s="57" t="s">
        <v>488</v>
      </c>
      <c r="O10" s="57" t="s">
        <v>488</v>
      </c>
      <c r="P10" s="57" t="s">
        <v>488</v>
      </c>
      <c r="Q10" s="57" t="s">
        <v>488</v>
      </c>
      <c r="R10" s="57" t="s">
        <v>488</v>
      </c>
      <c r="S10" s="57" t="s">
        <v>488</v>
      </c>
      <c r="T10" s="57" t="s">
        <v>488</v>
      </c>
      <c r="U10" s="57" t="s">
        <v>487</v>
      </c>
      <c r="V10" s="54"/>
      <c r="W10" s="54"/>
      <c r="X10" s="54"/>
      <c r="Y10" s="54"/>
      <c r="Z10" s="54"/>
      <c r="AA10" s="54"/>
      <c r="AB10" s="54"/>
      <c r="AC10" s="54"/>
      <c r="AD10" s="54"/>
      <c r="AE10" s="54"/>
      <c r="AF10" s="54"/>
      <c r="AG10" s="54"/>
      <c r="AH10" s="54"/>
      <c r="AI10" s="54"/>
      <c r="AJ10" s="54"/>
      <c r="AK10" s="54"/>
      <c r="AL10" s="54"/>
      <c r="AM10" s="54"/>
      <c r="AN10" s="54"/>
      <c r="AO10" s="54"/>
      <c r="AP10" s="54"/>
      <c r="AQ10" s="54"/>
    </row>
    <row r="11" spans="1:43" ht="43.2" x14ac:dyDescent="0.3">
      <c r="A11" s="58" t="s">
        <v>41</v>
      </c>
      <c r="B11" s="63" t="s">
        <v>490</v>
      </c>
      <c r="C11" s="63" t="s">
        <v>490</v>
      </c>
      <c r="D11" s="63" t="s">
        <v>490</v>
      </c>
      <c r="E11" s="63" t="s">
        <v>490</v>
      </c>
      <c r="F11" s="63" t="s">
        <v>490</v>
      </c>
      <c r="G11" s="63" t="s">
        <v>490</v>
      </c>
      <c r="H11" s="54" t="s">
        <v>474</v>
      </c>
      <c r="I11" s="54" t="s">
        <v>474</v>
      </c>
      <c r="J11" s="54" t="s">
        <v>474</v>
      </c>
      <c r="K11" s="54" t="s">
        <v>489</v>
      </c>
      <c r="L11" s="57" t="s">
        <v>488</v>
      </c>
      <c r="M11" s="57" t="s">
        <v>488</v>
      </c>
      <c r="N11" s="57" t="s">
        <v>488</v>
      </c>
      <c r="O11" s="57" t="s">
        <v>488</v>
      </c>
      <c r="P11" s="57" t="s">
        <v>488</v>
      </c>
      <c r="Q11" s="57" t="s">
        <v>488</v>
      </c>
      <c r="R11" s="57" t="s">
        <v>488</v>
      </c>
      <c r="S11" s="57" t="s">
        <v>488</v>
      </c>
      <c r="T11" s="57" t="s">
        <v>488</v>
      </c>
      <c r="U11" s="57" t="s">
        <v>487</v>
      </c>
      <c r="V11" s="54"/>
      <c r="W11" s="54"/>
      <c r="X11" s="54"/>
      <c r="Y11" s="54"/>
      <c r="Z11" s="54"/>
      <c r="AA11" s="54"/>
      <c r="AB11" s="54"/>
      <c r="AC11" s="54"/>
      <c r="AD11" s="54"/>
      <c r="AE11" s="54"/>
      <c r="AF11" s="54"/>
      <c r="AG11" s="54"/>
      <c r="AH11" s="54"/>
      <c r="AI11" s="54"/>
      <c r="AJ11" s="54"/>
      <c r="AK11" s="54"/>
      <c r="AL11" s="54"/>
      <c r="AM11" s="54"/>
      <c r="AN11" s="54"/>
      <c r="AO11" s="54"/>
      <c r="AP11" s="54"/>
      <c r="AQ11" s="54"/>
    </row>
    <row r="12" spans="1:43" ht="28.8" x14ac:dyDescent="0.3">
      <c r="A12" s="58" t="s">
        <v>42</v>
      </c>
      <c r="B12" s="63" t="s">
        <v>486</v>
      </c>
      <c r="C12" s="63" t="s">
        <v>486</v>
      </c>
      <c r="D12" s="63" t="s">
        <v>486</v>
      </c>
      <c r="E12" s="63" t="s">
        <v>486</v>
      </c>
      <c r="F12" s="63" t="s">
        <v>486</v>
      </c>
      <c r="G12" s="63" t="s">
        <v>486</v>
      </c>
      <c r="H12" s="63" t="s">
        <v>486</v>
      </c>
      <c r="I12" s="63" t="s">
        <v>486</v>
      </c>
      <c r="J12" s="63" t="s">
        <v>486</v>
      </c>
      <c r="K12" s="63" t="s">
        <v>486</v>
      </c>
      <c r="L12" s="63" t="s">
        <v>486</v>
      </c>
      <c r="M12" s="63" t="s">
        <v>486</v>
      </c>
      <c r="N12" s="63" t="s">
        <v>486</v>
      </c>
      <c r="O12" s="63" t="s">
        <v>486</v>
      </c>
      <c r="P12" s="63" t="s">
        <v>486</v>
      </c>
      <c r="Q12" s="63" t="s">
        <v>486</v>
      </c>
      <c r="R12" s="63" t="s">
        <v>486</v>
      </c>
      <c r="S12" s="63" t="s">
        <v>486</v>
      </c>
      <c r="T12" s="63" t="s">
        <v>486</v>
      </c>
      <c r="U12" s="63" t="s">
        <v>486</v>
      </c>
      <c r="V12" s="54"/>
      <c r="W12" s="54"/>
      <c r="X12" s="54"/>
      <c r="Y12" s="54"/>
      <c r="Z12" s="54"/>
      <c r="AA12" s="54"/>
      <c r="AB12" s="54"/>
      <c r="AC12" s="54"/>
      <c r="AD12" s="54"/>
      <c r="AE12" s="54"/>
      <c r="AF12" s="54"/>
      <c r="AG12" s="54"/>
      <c r="AH12" s="54"/>
      <c r="AI12" s="54"/>
      <c r="AJ12" s="54"/>
      <c r="AK12" s="54"/>
      <c r="AL12" s="54"/>
      <c r="AM12" s="54"/>
      <c r="AN12" s="54"/>
      <c r="AO12" s="54"/>
      <c r="AP12" s="54"/>
      <c r="AQ12" s="54"/>
    </row>
    <row r="13" spans="1:43" ht="70.2" customHeight="1" x14ac:dyDescent="0.3">
      <c r="A13" s="58" t="s">
        <v>45</v>
      </c>
      <c r="B13" s="63" t="s">
        <v>485</v>
      </c>
      <c r="C13" s="63" t="s">
        <v>485</v>
      </c>
      <c r="D13" s="63" t="s">
        <v>485</v>
      </c>
      <c r="E13" s="63" t="s">
        <v>485</v>
      </c>
      <c r="F13" s="63" t="s">
        <v>485</v>
      </c>
      <c r="G13" s="63" t="s">
        <v>485</v>
      </c>
      <c r="H13" s="63" t="s">
        <v>485</v>
      </c>
      <c r="I13" s="63" t="s">
        <v>485</v>
      </c>
      <c r="J13" s="63" t="s">
        <v>485</v>
      </c>
      <c r="K13" s="63" t="s">
        <v>485</v>
      </c>
      <c r="L13" s="63" t="s">
        <v>485</v>
      </c>
      <c r="M13" s="63" t="s">
        <v>485</v>
      </c>
      <c r="N13" s="63" t="s">
        <v>485</v>
      </c>
      <c r="O13" s="63" t="s">
        <v>485</v>
      </c>
      <c r="P13" s="63" t="s">
        <v>485</v>
      </c>
      <c r="Q13" s="63" t="s">
        <v>485</v>
      </c>
      <c r="R13" s="63" t="s">
        <v>485</v>
      </c>
      <c r="S13" s="63" t="s">
        <v>485</v>
      </c>
      <c r="T13" s="63" t="s">
        <v>485</v>
      </c>
      <c r="U13" s="63" t="s">
        <v>485</v>
      </c>
      <c r="V13" s="54"/>
      <c r="W13" s="54"/>
      <c r="X13" s="54"/>
      <c r="Y13" s="54"/>
      <c r="Z13" s="54"/>
      <c r="AA13" s="54"/>
      <c r="AB13" s="54"/>
      <c r="AC13" s="54"/>
      <c r="AD13" s="54"/>
      <c r="AE13" s="54"/>
      <c r="AF13" s="54"/>
      <c r="AG13" s="54"/>
      <c r="AH13" s="54"/>
      <c r="AI13" s="54"/>
      <c r="AJ13" s="54"/>
      <c r="AK13" s="54"/>
      <c r="AL13" s="54"/>
      <c r="AM13" s="54"/>
      <c r="AN13" s="54"/>
      <c r="AO13" s="54"/>
      <c r="AP13" s="54"/>
      <c r="AQ13" s="54"/>
    </row>
    <row r="14" spans="1:43" ht="43.5" customHeight="1" x14ac:dyDescent="0.3">
      <c r="A14" s="58" t="s">
        <v>48</v>
      </c>
      <c r="B14" s="62" t="s">
        <v>475</v>
      </c>
      <c r="C14" s="57" t="str">
        <f t="shared" ref="C14:U14" si="2">B14</f>
        <v>https://www.burlingtonelectric.com/rebates</v>
      </c>
      <c r="D14" s="57" t="str">
        <f t="shared" si="2"/>
        <v>https://www.burlingtonelectric.com/rebates</v>
      </c>
      <c r="E14" s="57" t="str">
        <f t="shared" si="2"/>
        <v>https://www.burlingtonelectric.com/rebates</v>
      </c>
      <c r="F14" s="57" t="str">
        <f t="shared" si="2"/>
        <v>https://www.burlingtonelectric.com/rebates</v>
      </c>
      <c r="G14" s="57" t="str">
        <f t="shared" si="2"/>
        <v>https://www.burlingtonelectric.com/rebates</v>
      </c>
      <c r="H14" s="57" t="str">
        <f t="shared" si="2"/>
        <v>https://www.burlingtonelectric.com/rebates</v>
      </c>
      <c r="I14" s="57" t="str">
        <f t="shared" si="2"/>
        <v>https://www.burlingtonelectric.com/rebates</v>
      </c>
      <c r="J14" s="57" t="str">
        <f t="shared" si="2"/>
        <v>https://www.burlingtonelectric.com/rebates</v>
      </c>
      <c r="K14" s="57" t="str">
        <f t="shared" si="2"/>
        <v>https://www.burlingtonelectric.com/rebates</v>
      </c>
      <c r="L14" s="57" t="str">
        <f t="shared" si="2"/>
        <v>https://www.burlingtonelectric.com/rebates</v>
      </c>
      <c r="M14" s="57" t="str">
        <f t="shared" si="2"/>
        <v>https://www.burlingtonelectric.com/rebates</v>
      </c>
      <c r="N14" s="57" t="str">
        <f t="shared" si="2"/>
        <v>https://www.burlingtonelectric.com/rebates</v>
      </c>
      <c r="O14" s="57" t="str">
        <f t="shared" si="2"/>
        <v>https://www.burlingtonelectric.com/rebates</v>
      </c>
      <c r="P14" s="57" t="str">
        <f t="shared" si="2"/>
        <v>https://www.burlingtonelectric.com/rebates</v>
      </c>
      <c r="Q14" s="57" t="str">
        <f t="shared" si="2"/>
        <v>https://www.burlingtonelectric.com/rebates</v>
      </c>
      <c r="R14" s="57" t="str">
        <f t="shared" si="2"/>
        <v>https://www.burlingtonelectric.com/rebates</v>
      </c>
      <c r="S14" s="57" t="str">
        <f t="shared" si="2"/>
        <v>https://www.burlingtonelectric.com/rebates</v>
      </c>
      <c r="T14" s="57" t="str">
        <f t="shared" si="2"/>
        <v>https://www.burlingtonelectric.com/rebates</v>
      </c>
      <c r="U14" s="57" t="str">
        <f t="shared" si="2"/>
        <v>https://www.burlingtonelectric.com/rebates</v>
      </c>
      <c r="V14" s="54"/>
      <c r="W14" s="54"/>
      <c r="X14" s="54"/>
      <c r="Y14" s="54"/>
      <c r="Z14" s="54"/>
      <c r="AA14" s="54"/>
      <c r="AB14" s="54"/>
      <c r="AC14" s="54"/>
      <c r="AD14" s="54"/>
      <c r="AE14" s="54"/>
      <c r="AF14" s="54"/>
      <c r="AG14" s="54"/>
      <c r="AH14" s="54"/>
      <c r="AI14" s="54"/>
      <c r="AJ14" s="54"/>
      <c r="AK14" s="54"/>
      <c r="AL14" s="54"/>
      <c r="AM14" s="54"/>
      <c r="AN14" s="54"/>
      <c r="AO14" s="54"/>
      <c r="AP14" s="54"/>
      <c r="AQ14" s="54"/>
    </row>
    <row r="15" spans="1:43" ht="28.8" x14ac:dyDescent="0.3">
      <c r="A15" s="61" t="s">
        <v>484</v>
      </c>
      <c r="B15" s="59">
        <v>47</v>
      </c>
      <c r="C15" s="59">
        <v>19</v>
      </c>
      <c r="D15" s="59">
        <v>8</v>
      </c>
      <c r="E15" s="59">
        <v>6</v>
      </c>
      <c r="F15" s="59">
        <v>0</v>
      </c>
      <c r="G15" s="59">
        <v>0</v>
      </c>
      <c r="H15" s="59">
        <v>0</v>
      </c>
      <c r="I15" s="59">
        <v>0</v>
      </c>
      <c r="J15" s="59" t="s">
        <v>483</v>
      </c>
      <c r="K15" s="60" t="s">
        <v>482</v>
      </c>
      <c r="L15" s="59">
        <v>11</v>
      </c>
      <c r="M15" s="59">
        <v>9</v>
      </c>
      <c r="N15" s="59">
        <v>1</v>
      </c>
      <c r="O15" s="59">
        <v>0</v>
      </c>
      <c r="P15" s="59">
        <v>0</v>
      </c>
      <c r="Q15" s="59">
        <v>0</v>
      </c>
      <c r="R15" s="59">
        <v>0</v>
      </c>
      <c r="S15" s="59">
        <v>0</v>
      </c>
      <c r="T15" s="59">
        <v>0</v>
      </c>
      <c r="U15" s="59">
        <v>0</v>
      </c>
      <c r="V15" s="54"/>
      <c r="W15" s="54"/>
      <c r="X15" s="54"/>
      <c r="Y15" s="54"/>
      <c r="Z15" s="54"/>
      <c r="AA15" s="54"/>
      <c r="AB15" s="54"/>
      <c r="AC15" s="54"/>
      <c r="AD15" s="54"/>
      <c r="AE15" s="54"/>
      <c r="AF15" s="54"/>
      <c r="AG15" s="54"/>
      <c r="AH15" s="54"/>
      <c r="AI15" s="54"/>
      <c r="AJ15" s="54"/>
      <c r="AK15" s="54"/>
      <c r="AL15" s="54"/>
      <c r="AM15" s="54"/>
      <c r="AN15" s="54"/>
      <c r="AO15" s="54"/>
      <c r="AP15" s="54"/>
      <c r="AQ15" s="54"/>
    </row>
    <row r="16" spans="1:43" ht="43.2" x14ac:dyDescent="0.3">
      <c r="A16" s="58" t="s">
        <v>55</v>
      </c>
      <c r="B16" s="57"/>
      <c r="C16" s="54"/>
      <c r="D16" s="54"/>
      <c r="E16" s="54"/>
      <c r="F16" s="57" t="s">
        <v>481</v>
      </c>
      <c r="G16" s="57" t="s">
        <v>481</v>
      </c>
      <c r="H16" s="54"/>
      <c r="I16" s="54"/>
      <c r="J16" s="54"/>
      <c r="K16" s="54" t="s">
        <v>480</v>
      </c>
      <c r="L16" s="112" t="s">
        <v>479</v>
      </c>
      <c r="M16" s="113"/>
      <c r="N16" s="113"/>
      <c r="O16" s="113"/>
      <c r="P16" s="113"/>
      <c r="Q16" s="113"/>
      <c r="R16" s="113"/>
      <c r="S16" s="113"/>
      <c r="T16" s="114"/>
      <c r="U16" s="57" t="s">
        <v>478</v>
      </c>
      <c r="V16" s="54"/>
      <c r="W16" s="54"/>
      <c r="X16" s="54"/>
      <c r="Y16" s="54"/>
      <c r="Z16" s="54"/>
      <c r="AA16" s="54"/>
      <c r="AB16" s="54"/>
      <c r="AC16" s="54"/>
      <c r="AD16" s="54"/>
      <c r="AE16" s="54"/>
      <c r="AF16" s="54"/>
      <c r="AG16" s="54"/>
      <c r="AH16" s="54"/>
      <c r="AI16" s="54"/>
      <c r="AJ16" s="54"/>
      <c r="AK16" s="54"/>
      <c r="AL16" s="54"/>
      <c r="AM16" s="54"/>
      <c r="AN16" s="54"/>
      <c r="AO16" s="54"/>
      <c r="AP16" s="54"/>
      <c r="AQ16" s="54"/>
    </row>
    <row r="17" spans="1:43" ht="28.8" x14ac:dyDescent="0.3">
      <c r="A17" s="56" t="s">
        <v>457</v>
      </c>
      <c r="B17" s="55" t="s">
        <v>458</v>
      </c>
      <c r="C17" s="55" t="s">
        <v>458</v>
      </c>
      <c r="D17" s="55" t="s">
        <v>458</v>
      </c>
      <c r="E17" s="55" t="s">
        <v>458</v>
      </c>
      <c r="F17" s="55" t="s">
        <v>458</v>
      </c>
      <c r="G17" s="55" t="s">
        <v>458</v>
      </c>
      <c r="H17" s="55" t="s">
        <v>458</v>
      </c>
      <c r="I17" s="55" t="s">
        <v>458</v>
      </c>
      <c r="J17" s="55" t="s">
        <v>458</v>
      </c>
      <c r="K17" s="55" t="s">
        <v>458</v>
      </c>
      <c r="L17" s="55" t="s">
        <v>460</v>
      </c>
      <c r="M17" s="55" t="s">
        <v>460</v>
      </c>
      <c r="N17" s="55" t="s">
        <v>460</v>
      </c>
      <c r="O17" s="55" t="s">
        <v>460</v>
      </c>
      <c r="P17" s="55" t="s">
        <v>460</v>
      </c>
      <c r="Q17" s="55" t="s">
        <v>460</v>
      </c>
      <c r="R17" s="55" t="s">
        <v>460</v>
      </c>
      <c r="S17" s="55" t="s">
        <v>460</v>
      </c>
      <c r="T17" s="55" t="s">
        <v>460</v>
      </c>
      <c r="U17" s="55" t="s">
        <v>461</v>
      </c>
      <c r="V17" s="54"/>
      <c r="W17" s="54"/>
      <c r="X17" s="54"/>
      <c r="Y17" s="54"/>
      <c r="Z17" s="54"/>
      <c r="AA17" s="54"/>
      <c r="AB17" s="54"/>
      <c r="AC17" s="54"/>
      <c r="AD17" s="54"/>
      <c r="AE17" s="54"/>
      <c r="AF17" s="54"/>
      <c r="AG17" s="54"/>
      <c r="AH17" s="54"/>
      <c r="AI17" s="54"/>
      <c r="AJ17" s="54"/>
      <c r="AK17" s="54"/>
      <c r="AL17" s="54"/>
      <c r="AM17" s="54"/>
      <c r="AN17" s="54"/>
      <c r="AO17" s="54"/>
      <c r="AP17" s="54"/>
      <c r="AQ17" s="54"/>
    </row>
    <row r="19" spans="1:43" x14ac:dyDescent="0.3">
      <c r="A19" s="51" t="s">
        <v>477</v>
      </c>
    </row>
    <row r="20" spans="1:43" x14ac:dyDescent="0.3">
      <c r="A20" s="53" t="s">
        <v>476</v>
      </c>
    </row>
    <row r="91" spans="1:1" x14ac:dyDescent="0.3">
      <c r="A91" s="52" t="s">
        <v>458</v>
      </c>
    </row>
    <row r="92" spans="1:1" x14ac:dyDescent="0.3">
      <c r="A92" s="52" t="s">
        <v>459</v>
      </c>
    </row>
    <row r="93" spans="1:1" x14ac:dyDescent="0.3">
      <c r="A93" s="52" t="s">
        <v>460</v>
      </c>
    </row>
    <row r="94" spans="1:1" x14ac:dyDescent="0.3">
      <c r="A94" s="52" t="s">
        <v>461</v>
      </c>
    </row>
  </sheetData>
  <mergeCells count="1">
    <mergeCell ref="L16:T16"/>
  </mergeCells>
  <dataValidations count="1">
    <dataValidation type="list" allowBlank="1" showInputMessage="1" showErrorMessage="1" sqref="B17:U17" xr:uid="{B8C7E6B0-65CA-459D-92B6-F834B81019CD}">
      <formula1>$A$91:$A$94</formula1>
    </dataValidation>
  </dataValidations>
  <hyperlinks>
    <hyperlink ref="B14" r:id="rId1" xr:uid="{FB233F7D-3981-4074-9E8C-CA17277BDEB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A54C1-5BC3-44DE-AB5F-54BE27E6091D}">
  <dimension ref="A1:AV94"/>
  <sheetViews>
    <sheetView zoomScale="70" zoomScaleNormal="100" workbookViewId="0">
      <pane xSplit="1" ySplit="2" topLeftCell="B56" activePane="bottomRight" state="frozen"/>
      <selection pane="topRight" activeCell="B1" sqref="B1"/>
      <selection pane="bottomLeft" activeCell="A3" sqref="A3"/>
      <selection pane="bottomRight" activeCell="A91" sqref="A91:A94"/>
    </sheetView>
  </sheetViews>
  <sheetFormatPr defaultColWidth="8.6640625" defaultRowHeight="14.4" x14ac:dyDescent="0.3"/>
  <cols>
    <col min="1" max="1" width="60.5546875" style="15" bestFit="1" customWidth="1"/>
    <col min="2" max="3" width="20.88671875" style="16" customWidth="1"/>
    <col min="4" max="4" width="26" style="16" customWidth="1"/>
    <col min="5" max="10" width="20.88671875" style="16" customWidth="1"/>
    <col min="11" max="11" width="25.33203125" style="16" customWidth="1"/>
    <col min="12" max="12" width="20.88671875" style="16" customWidth="1"/>
    <col min="13" max="13" width="14.44140625" style="15" customWidth="1"/>
    <col min="14" max="14" width="17.88671875" style="15" customWidth="1"/>
    <col min="15" max="15" width="18.5546875" style="15" customWidth="1"/>
    <col min="16" max="16" width="18.6640625" style="15" customWidth="1"/>
    <col min="17" max="17" width="17.5546875" style="15" customWidth="1"/>
    <col min="18" max="18" width="19.88671875" style="15" customWidth="1"/>
    <col min="19" max="19" width="14.6640625" style="15" customWidth="1"/>
    <col min="20" max="20" width="16" style="15" customWidth="1"/>
    <col min="21" max="21" width="14.5546875" style="15" customWidth="1"/>
    <col min="22" max="22" width="15" style="15" customWidth="1"/>
    <col min="23" max="23" width="16.44140625" style="15" customWidth="1"/>
    <col min="24" max="24" width="16.33203125" style="15" customWidth="1"/>
    <col min="25" max="25" width="17" style="15" customWidth="1"/>
    <col min="26" max="26" width="25.5546875" style="16" customWidth="1"/>
    <col min="27" max="16384" width="8.6640625" style="15"/>
  </cols>
  <sheetData>
    <row r="1" spans="1:26" x14ac:dyDescent="0.3">
      <c r="A1" s="19" t="s">
        <v>0</v>
      </c>
      <c r="B1" s="34" t="s">
        <v>1</v>
      </c>
      <c r="C1" s="34" t="s">
        <v>2</v>
      </c>
      <c r="D1" s="34" t="s">
        <v>3</v>
      </c>
      <c r="E1" s="34" t="s">
        <v>4</v>
      </c>
      <c r="F1" s="34" t="s">
        <v>5</v>
      </c>
      <c r="G1" s="34" t="s">
        <v>135</v>
      </c>
      <c r="H1" s="34" t="s">
        <v>134</v>
      </c>
      <c r="I1" s="34" t="s">
        <v>133</v>
      </c>
      <c r="J1" s="34" t="s">
        <v>339</v>
      </c>
      <c r="K1" s="34" t="s">
        <v>338</v>
      </c>
      <c r="L1" s="34" t="s">
        <v>337</v>
      </c>
      <c r="M1" s="34" t="s">
        <v>336</v>
      </c>
      <c r="N1" s="34" t="s">
        <v>335</v>
      </c>
      <c r="O1" s="34" t="s">
        <v>334</v>
      </c>
      <c r="P1" s="34" t="s">
        <v>333</v>
      </c>
      <c r="Q1" s="34" t="s">
        <v>332</v>
      </c>
      <c r="R1" s="34" t="s">
        <v>331</v>
      </c>
      <c r="S1" s="34" t="s">
        <v>330</v>
      </c>
      <c r="T1" s="34" t="s">
        <v>329</v>
      </c>
      <c r="U1" s="34" t="s">
        <v>328</v>
      </c>
      <c r="V1" s="34" t="s">
        <v>327</v>
      </c>
      <c r="W1" s="34" t="s">
        <v>326</v>
      </c>
      <c r="X1" s="34" t="s">
        <v>325</v>
      </c>
      <c r="Y1" s="34" t="s">
        <v>324</v>
      </c>
      <c r="Z1" s="34" t="s">
        <v>323</v>
      </c>
    </row>
    <row r="2" spans="1:26" ht="86.4" x14ac:dyDescent="0.3">
      <c r="A2" s="19" t="s">
        <v>6</v>
      </c>
      <c r="B2" s="17" t="s">
        <v>322</v>
      </c>
      <c r="C2" s="17" t="s">
        <v>321</v>
      </c>
      <c r="D2" s="17" t="s">
        <v>320</v>
      </c>
      <c r="E2" s="17" t="s">
        <v>319</v>
      </c>
      <c r="F2" s="17" t="s">
        <v>318</v>
      </c>
      <c r="G2" s="17" t="s">
        <v>317</v>
      </c>
      <c r="H2" s="17" t="s">
        <v>316</v>
      </c>
      <c r="I2" s="17" t="s">
        <v>315</v>
      </c>
      <c r="J2" s="17" t="s">
        <v>314</v>
      </c>
      <c r="K2" s="17" t="s">
        <v>313</v>
      </c>
      <c r="L2" s="17" t="s">
        <v>312</v>
      </c>
      <c r="M2" s="17" t="s">
        <v>311</v>
      </c>
      <c r="N2" s="17" t="s">
        <v>310</v>
      </c>
      <c r="O2" s="17" t="s">
        <v>273</v>
      </c>
      <c r="P2" s="17" t="s">
        <v>272</v>
      </c>
      <c r="Q2" s="17" t="s">
        <v>271</v>
      </c>
      <c r="R2" s="17" t="s">
        <v>270</v>
      </c>
      <c r="S2" s="17" t="s">
        <v>309</v>
      </c>
      <c r="T2" s="17" t="s">
        <v>308</v>
      </c>
      <c r="U2" s="17" t="s">
        <v>307</v>
      </c>
      <c r="V2" s="17" t="s">
        <v>306</v>
      </c>
      <c r="W2" s="17" t="s">
        <v>305</v>
      </c>
      <c r="X2" s="17" t="s">
        <v>304</v>
      </c>
      <c r="Y2" s="17" t="s">
        <v>303</v>
      </c>
      <c r="Z2" s="17" t="s">
        <v>113</v>
      </c>
    </row>
    <row r="3" spans="1:26" ht="28.8" x14ac:dyDescent="0.3">
      <c r="A3" s="19" t="s">
        <v>10</v>
      </c>
      <c r="B3" s="17" t="s">
        <v>300</v>
      </c>
      <c r="C3" s="17" t="s">
        <v>300</v>
      </c>
      <c r="D3" s="25" t="s">
        <v>302</v>
      </c>
      <c r="E3" s="17" t="s">
        <v>300</v>
      </c>
      <c r="F3" s="18" t="s">
        <v>300</v>
      </c>
      <c r="G3" s="25" t="s">
        <v>300</v>
      </c>
      <c r="H3" s="25" t="s">
        <v>300</v>
      </c>
      <c r="I3" s="17" t="s">
        <v>301</v>
      </c>
      <c r="J3" s="17" t="s">
        <v>300</v>
      </c>
      <c r="K3" s="17" t="s">
        <v>300</v>
      </c>
      <c r="L3" s="17" t="s">
        <v>300</v>
      </c>
      <c r="M3" s="17" t="s">
        <v>300</v>
      </c>
      <c r="N3" s="17" t="s">
        <v>300</v>
      </c>
      <c r="O3" s="17" t="s">
        <v>300</v>
      </c>
      <c r="P3" s="17" t="s">
        <v>300</v>
      </c>
      <c r="Q3" s="17" t="s">
        <v>300</v>
      </c>
      <c r="R3" s="17" t="s">
        <v>300</v>
      </c>
      <c r="S3" s="17" t="s">
        <v>300</v>
      </c>
      <c r="T3" s="17" t="s">
        <v>300</v>
      </c>
      <c r="U3" s="17" t="s">
        <v>300</v>
      </c>
      <c r="V3" s="17" t="s">
        <v>300</v>
      </c>
      <c r="W3" s="17" t="s">
        <v>300</v>
      </c>
      <c r="X3" s="17" t="s">
        <v>300</v>
      </c>
      <c r="Y3" s="17" t="s">
        <v>300</v>
      </c>
      <c r="Z3" s="17" t="s">
        <v>300</v>
      </c>
    </row>
    <row r="4" spans="1:26" ht="138.75" customHeight="1" x14ac:dyDescent="0.3">
      <c r="A4" s="19" t="s">
        <v>14</v>
      </c>
      <c r="B4" s="17" t="s">
        <v>299</v>
      </c>
      <c r="C4" s="17" t="s">
        <v>299</v>
      </c>
      <c r="D4" s="17" t="s">
        <v>298</v>
      </c>
      <c r="E4" s="17" t="s">
        <v>297</v>
      </c>
      <c r="F4" s="25" t="s">
        <v>296</v>
      </c>
      <c r="G4" s="25" t="s">
        <v>295</v>
      </c>
      <c r="H4" s="17" t="s">
        <v>294</v>
      </c>
      <c r="I4" s="17" t="s">
        <v>293</v>
      </c>
      <c r="J4" s="17" t="s">
        <v>287</v>
      </c>
      <c r="K4" s="17" t="s">
        <v>292</v>
      </c>
      <c r="L4" s="17" t="s">
        <v>291</v>
      </c>
      <c r="M4" s="17" t="s">
        <v>287</v>
      </c>
      <c r="N4" s="17" t="s">
        <v>289</v>
      </c>
      <c r="O4" s="17" t="s">
        <v>290</v>
      </c>
      <c r="P4" s="17" t="s">
        <v>290</v>
      </c>
      <c r="Q4" s="17" t="s">
        <v>289</v>
      </c>
      <c r="R4" s="17" t="s">
        <v>288</v>
      </c>
      <c r="S4" s="17" t="s">
        <v>286</v>
      </c>
      <c r="T4" s="17" t="s">
        <v>287</v>
      </c>
      <c r="U4" s="17" t="s">
        <v>286</v>
      </c>
      <c r="V4" s="17" t="s">
        <v>287</v>
      </c>
      <c r="W4" s="17" t="s">
        <v>286</v>
      </c>
      <c r="X4" s="17" t="s">
        <v>285</v>
      </c>
      <c r="Y4" s="17" t="s">
        <v>285</v>
      </c>
      <c r="Z4" s="17" t="s">
        <v>284</v>
      </c>
    </row>
    <row r="5" spans="1:26" ht="115.2" x14ac:dyDescent="0.3">
      <c r="A5" s="19" t="s">
        <v>18</v>
      </c>
      <c r="B5" s="17" t="s">
        <v>281</v>
      </c>
      <c r="C5" s="17" t="s">
        <v>281</v>
      </c>
      <c r="D5" s="25" t="s">
        <v>283</v>
      </c>
      <c r="E5" s="17" t="s">
        <v>282</v>
      </c>
      <c r="F5" s="25" t="s">
        <v>281</v>
      </c>
      <c r="G5" s="17" t="s">
        <v>280</v>
      </c>
      <c r="H5" s="17" t="s">
        <v>279</v>
      </c>
      <c r="I5" s="17" t="s">
        <v>103</v>
      </c>
      <c r="J5" s="17" t="s">
        <v>278</v>
      </c>
      <c r="K5" s="17" t="s">
        <v>277</v>
      </c>
      <c r="L5" s="17" t="s">
        <v>276</v>
      </c>
      <c r="M5" s="17" t="s">
        <v>275</v>
      </c>
      <c r="N5" s="17" t="s">
        <v>274</v>
      </c>
      <c r="O5" s="17" t="s">
        <v>273</v>
      </c>
      <c r="P5" s="17" t="s">
        <v>272</v>
      </c>
      <c r="Q5" s="17" t="s">
        <v>271</v>
      </c>
      <c r="R5" s="17" t="s">
        <v>270</v>
      </c>
      <c r="S5" s="17" t="s">
        <v>269</v>
      </c>
      <c r="T5" s="17" t="s">
        <v>268</v>
      </c>
      <c r="U5" s="17" t="s">
        <v>267</v>
      </c>
      <c r="V5" s="17" t="s">
        <v>266</v>
      </c>
      <c r="W5" s="17" t="s">
        <v>265</v>
      </c>
      <c r="X5" s="17" t="s">
        <v>264</v>
      </c>
      <c r="Y5" s="17" t="s">
        <v>264</v>
      </c>
      <c r="Z5" s="17" t="s">
        <v>113</v>
      </c>
    </row>
    <row r="6" spans="1:26" ht="144" x14ac:dyDescent="0.3">
      <c r="A6" s="19" t="s">
        <v>22</v>
      </c>
      <c r="B6" s="17" t="s">
        <v>263</v>
      </c>
      <c r="C6" s="17" t="s">
        <v>262</v>
      </c>
      <c r="D6" s="17" t="s">
        <v>261</v>
      </c>
      <c r="E6" s="17" t="s">
        <v>260</v>
      </c>
      <c r="F6" s="25" t="s">
        <v>259</v>
      </c>
      <c r="G6" s="17" t="s">
        <v>258</v>
      </c>
      <c r="H6" s="17" t="s">
        <v>257</v>
      </c>
      <c r="I6" s="32">
        <v>0</v>
      </c>
      <c r="J6" s="32">
        <v>100</v>
      </c>
      <c r="K6" s="17" t="s">
        <v>256</v>
      </c>
      <c r="L6" s="17" t="s">
        <v>255</v>
      </c>
      <c r="M6" s="32" t="s">
        <v>254</v>
      </c>
      <c r="N6" s="17" t="s">
        <v>253</v>
      </c>
      <c r="O6" s="17" t="s">
        <v>252</v>
      </c>
      <c r="P6" s="17" t="s">
        <v>251</v>
      </c>
      <c r="Q6" s="17" t="s">
        <v>250</v>
      </c>
      <c r="R6" s="32">
        <v>400</v>
      </c>
      <c r="S6" s="17" t="s">
        <v>249</v>
      </c>
      <c r="T6" s="17" t="s">
        <v>249</v>
      </c>
      <c r="U6" s="17" t="s">
        <v>249</v>
      </c>
      <c r="V6" s="17" t="s">
        <v>249</v>
      </c>
      <c r="W6" s="17" t="s">
        <v>249</v>
      </c>
      <c r="X6" s="33">
        <v>3000</v>
      </c>
      <c r="Y6" s="17" t="s">
        <v>248</v>
      </c>
      <c r="Z6" s="32">
        <v>600</v>
      </c>
    </row>
    <row r="7" spans="1:26" ht="72" x14ac:dyDescent="0.3">
      <c r="A7" s="19" t="s">
        <v>26</v>
      </c>
      <c r="B7" s="25" t="s">
        <v>247</v>
      </c>
      <c r="C7" s="17" t="s">
        <v>246</v>
      </c>
      <c r="D7" s="25" t="s">
        <v>245</v>
      </c>
      <c r="E7" s="25" t="s">
        <v>244</v>
      </c>
      <c r="F7" s="25" t="s">
        <v>243</v>
      </c>
      <c r="G7" s="25" t="s">
        <v>242</v>
      </c>
      <c r="H7" s="17" t="s">
        <v>241</v>
      </c>
      <c r="I7" s="17" t="s">
        <v>236</v>
      </c>
      <c r="J7" s="17" t="s">
        <v>240</v>
      </c>
      <c r="K7" s="17" t="s">
        <v>239</v>
      </c>
      <c r="L7" s="31" t="s">
        <v>238</v>
      </c>
      <c r="M7" s="30" t="s">
        <v>236</v>
      </c>
      <c r="N7" s="17" t="s">
        <v>234</v>
      </c>
      <c r="O7" s="17" t="s">
        <v>234</v>
      </c>
      <c r="P7" s="17" t="s">
        <v>234</v>
      </c>
      <c r="Q7" s="17" t="s">
        <v>234</v>
      </c>
      <c r="R7" s="17" t="s">
        <v>234</v>
      </c>
      <c r="S7" s="17" t="s">
        <v>237</v>
      </c>
      <c r="T7" s="17" t="s">
        <v>237</v>
      </c>
      <c r="U7" s="17" t="s">
        <v>237</v>
      </c>
      <c r="V7" s="17" t="s">
        <v>237</v>
      </c>
      <c r="W7" s="17" t="s">
        <v>237</v>
      </c>
      <c r="X7" s="17" t="s">
        <v>236</v>
      </c>
      <c r="Y7" s="17" t="s">
        <v>235</v>
      </c>
      <c r="Z7" s="17" t="s">
        <v>234</v>
      </c>
    </row>
    <row r="8" spans="1:26" ht="72" x14ac:dyDescent="0.3">
      <c r="A8" s="19" t="s">
        <v>30</v>
      </c>
      <c r="B8" s="25" t="s">
        <v>32</v>
      </c>
      <c r="C8" s="25" t="s">
        <v>32</v>
      </c>
      <c r="D8" s="25" t="s">
        <v>233</v>
      </c>
      <c r="E8" s="25" t="s">
        <v>32</v>
      </c>
      <c r="F8" s="25" t="s">
        <v>32</v>
      </c>
      <c r="G8" s="25" t="s">
        <v>232</v>
      </c>
      <c r="H8" s="25" t="s">
        <v>32</v>
      </c>
      <c r="I8" s="17" t="s">
        <v>231</v>
      </c>
      <c r="J8" s="17" t="s">
        <v>32</v>
      </c>
      <c r="K8" s="25" t="s">
        <v>32</v>
      </c>
      <c r="L8" s="17" t="s">
        <v>230</v>
      </c>
      <c r="M8" s="25" t="s">
        <v>32</v>
      </c>
      <c r="N8" s="17" t="s">
        <v>229</v>
      </c>
      <c r="O8" s="17" t="s">
        <v>32</v>
      </c>
      <c r="P8" s="17" t="s">
        <v>227</v>
      </c>
      <c r="Q8" s="17" t="s">
        <v>227</v>
      </c>
      <c r="R8" s="17" t="s">
        <v>227</v>
      </c>
      <c r="S8" s="17" t="s">
        <v>227</v>
      </c>
      <c r="T8" s="17" t="s">
        <v>227</v>
      </c>
      <c r="U8" s="17" t="s">
        <v>227</v>
      </c>
      <c r="V8" s="17" t="s">
        <v>227</v>
      </c>
      <c r="W8" s="17" t="s">
        <v>227</v>
      </c>
      <c r="X8" s="17" t="s">
        <v>227</v>
      </c>
      <c r="Y8" s="17" t="s">
        <v>228</v>
      </c>
      <c r="Z8" s="17" t="s">
        <v>227</v>
      </c>
    </row>
    <row r="9" spans="1:26" ht="244.8" x14ac:dyDescent="0.3">
      <c r="A9" s="19" t="s">
        <v>33</v>
      </c>
      <c r="B9" s="17" t="s">
        <v>226</v>
      </c>
      <c r="C9" s="17" t="s">
        <v>226</v>
      </c>
      <c r="D9" s="17" t="s">
        <v>225</v>
      </c>
      <c r="E9" s="17" t="s">
        <v>224</v>
      </c>
      <c r="F9" s="17" t="s">
        <v>223</v>
      </c>
      <c r="G9" s="17"/>
      <c r="H9" s="17" t="s">
        <v>222</v>
      </c>
      <c r="I9" s="17" t="s">
        <v>221</v>
      </c>
      <c r="J9" s="17" t="s">
        <v>220</v>
      </c>
      <c r="K9" s="17" t="s">
        <v>219</v>
      </c>
      <c r="L9" s="17" t="s">
        <v>218</v>
      </c>
      <c r="M9" s="17" t="s">
        <v>217</v>
      </c>
      <c r="N9" s="17" t="s">
        <v>216</v>
      </c>
      <c r="O9" s="17" t="s">
        <v>215</v>
      </c>
      <c r="P9" s="17" t="s">
        <v>215</v>
      </c>
      <c r="Q9" s="17" t="s">
        <v>214</v>
      </c>
      <c r="R9" s="17" t="s">
        <v>213</v>
      </c>
      <c r="S9" s="17" t="s">
        <v>212</v>
      </c>
      <c r="T9" s="17" t="s">
        <v>212</v>
      </c>
      <c r="U9" s="17" t="s">
        <v>212</v>
      </c>
      <c r="V9" s="17" t="s">
        <v>212</v>
      </c>
      <c r="W9" s="17" t="s">
        <v>212</v>
      </c>
      <c r="X9" s="17" t="s">
        <v>211</v>
      </c>
      <c r="Y9" s="17"/>
      <c r="Z9" s="17"/>
    </row>
    <row r="10" spans="1:26" ht="57.6" x14ac:dyDescent="0.3">
      <c r="A10" s="19" t="s">
        <v>37</v>
      </c>
      <c r="B10" s="17" t="s">
        <v>202</v>
      </c>
      <c r="C10" s="17" t="s">
        <v>202</v>
      </c>
      <c r="D10" s="25" t="s">
        <v>68</v>
      </c>
      <c r="E10" s="25" t="s">
        <v>205</v>
      </c>
      <c r="F10" s="17" t="s">
        <v>202</v>
      </c>
      <c r="G10" s="25" t="s">
        <v>210</v>
      </c>
      <c r="H10" s="17" t="s">
        <v>207</v>
      </c>
      <c r="I10" s="17" t="s">
        <v>205</v>
      </c>
      <c r="J10" s="17" t="s">
        <v>205</v>
      </c>
      <c r="K10" s="25" t="s">
        <v>202</v>
      </c>
      <c r="L10" s="25" t="s">
        <v>209</v>
      </c>
      <c r="M10" s="18" t="s">
        <v>205</v>
      </c>
      <c r="N10" s="18" t="s">
        <v>205</v>
      </c>
      <c r="O10" s="17" t="s">
        <v>204</v>
      </c>
      <c r="P10" s="17" t="s">
        <v>204</v>
      </c>
      <c r="Q10" s="17" t="s">
        <v>205</v>
      </c>
      <c r="R10" s="17" t="s">
        <v>204</v>
      </c>
      <c r="S10" s="17" t="s">
        <v>203</v>
      </c>
      <c r="T10" s="17" t="s">
        <v>203</v>
      </c>
      <c r="U10" s="17" t="s">
        <v>203</v>
      </c>
      <c r="V10" s="17" t="s">
        <v>203</v>
      </c>
      <c r="W10" s="17" t="s">
        <v>203</v>
      </c>
      <c r="X10" s="17" t="s">
        <v>202</v>
      </c>
      <c r="Y10" s="17" t="s">
        <v>202</v>
      </c>
      <c r="Z10" s="17" t="s">
        <v>201</v>
      </c>
    </row>
    <row r="11" spans="1:26" ht="72" x14ac:dyDescent="0.3">
      <c r="A11" s="19" t="s">
        <v>41</v>
      </c>
      <c r="B11" s="17" t="s">
        <v>202</v>
      </c>
      <c r="C11" s="17" t="s">
        <v>202</v>
      </c>
      <c r="D11" s="25" t="s">
        <v>68</v>
      </c>
      <c r="E11" s="25" t="s">
        <v>205</v>
      </c>
      <c r="F11" s="17" t="s">
        <v>202</v>
      </c>
      <c r="G11" s="25" t="s">
        <v>208</v>
      </c>
      <c r="H11" s="17" t="s">
        <v>207</v>
      </c>
      <c r="I11" s="17" t="s">
        <v>205</v>
      </c>
      <c r="J11" s="17" t="s">
        <v>205</v>
      </c>
      <c r="K11" s="25" t="s">
        <v>202</v>
      </c>
      <c r="L11" s="25" t="s">
        <v>206</v>
      </c>
      <c r="M11" s="18" t="s">
        <v>205</v>
      </c>
      <c r="N11" s="18" t="s">
        <v>205</v>
      </c>
      <c r="O11" s="17" t="s">
        <v>204</v>
      </c>
      <c r="P11" s="17" t="s">
        <v>204</v>
      </c>
      <c r="Q11" s="17" t="s">
        <v>205</v>
      </c>
      <c r="R11" s="17" t="s">
        <v>204</v>
      </c>
      <c r="S11" s="17" t="s">
        <v>203</v>
      </c>
      <c r="T11" s="17" t="s">
        <v>203</v>
      </c>
      <c r="U11" s="17" t="s">
        <v>203</v>
      </c>
      <c r="V11" s="17" t="s">
        <v>203</v>
      </c>
      <c r="W11" s="17" t="s">
        <v>203</v>
      </c>
      <c r="X11" s="17" t="s">
        <v>202</v>
      </c>
      <c r="Y11" s="17" t="s">
        <v>202</v>
      </c>
      <c r="Z11" s="17" t="s">
        <v>201</v>
      </c>
    </row>
    <row r="12" spans="1:26" ht="72" x14ac:dyDescent="0.3">
      <c r="A12" s="19" t="s">
        <v>42</v>
      </c>
      <c r="B12" s="17" t="s">
        <v>194</v>
      </c>
      <c r="C12" s="17" t="s">
        <v>200</v>
      </c>
      <c r="D12" s="17" t="s">
        <v>199</v>
      </c>
      <c r="E12" s="29">
        <v>45657</v>
      </c>
      <c r="F12" s="17" t="s">
        <v>194</v>
      </c>
      <c r="G12" s="17" t="s">
        <v>194</v>
      </c>
      <c r="H12" s="17" t="s">
        <v>194</v>
      </c>
      <c r="I12" s="17" t="s">
        <v>198</v>
      </c>
      <c r="J12" s="17" t="s">
        <v>194</v>
      </c>
      <c r="K12" s="17" t="s">
        <v>197</v>
      </c>
      <c r="L12" s="17" t="s">
        <v>196</v>
      </c>
      <c r="M12" s="18" t="s">
        <v>194</v>
      </c>
      <c r="N12" s="18" t="s">
        <v>194</v>
      </c>
      <c r="O12" s="17" t="s">
        <v>194</v>
      </c>
      <c r="P12" s="17" t="s">
        <v>194</v>
      </c>
      <c r="Q12" s="17" t="s">
        <v>194</v>
      </c>
      <c r="R12" s="17" t="s">
        <v>194</v>
      </c>
      <c r="S12" s="28">
        <v>45657</v>
      </c>
      <c r="T12" s="28">
        <v>45657</v>
      </c>
      <c r="U12" s="28">
        <v>45657</v>
      </c>
      <c r="V12" s="28">
        <v>45657</v>
      </c>
      <c r="W12" s="28">
        <v>45657</v>
      </c>
      <c r="X12" s="28" t="s">
        <v>195</v>
      </c>
      <c r="Y12" s="28" t="s">
        <v>195</v>
      </c>
      <c r="Z12" s="17" t="s">
        <v>194</v>
      </c>
    </row>
    <row r="13" spans="1:26" ht="142.5" customHeight="1" x14ac:dyDescent="0.3">
      <c r="A13" s="19" t="s">
        <v>45</v>
      </c>
      <c r="B13" s="17" t="s">
        <v>191</v>
      </c>
      <c r="C13" s="17" t="s">
        <v>193</v>
      </c>
      <c r="D13" s="17" t="s">
        <v>192</v>
      </c>
      <c r="E13" s="17" t="s">
        <v>191</v>
      </c>
      <c r="F13" s="17" t="s">
        <v>191</v>
      </c>
      <c r="G13" s="17" t="s">
        <v>191</v>
      </c>
      <c r="H13" s="17" t="s">
        <v>191</v>
      </c>
      <c r="I13" s="17" t="s">
        <v>191</v>
      </c>
      <c r="J13" s="17" t="s">
        <v>191</v>
      </c>
      <c r="K13" s="17" t="s">
        <v>185</v>
      </c>
      <c r="L13" s="17" t="s">
        <v>185</v>
      </c>
      <c r="M13" s="18" t="s">
        <v>186</v>
      </c>
      <c r="N13" s="25" t="s">
        <v>190</v>
      </c>
      <c r="O13" s="17" t="s">
        <v>189</v>
      </c>
      <c r="P13" s="17" t="s">
        <v>189</v>
      </c>
      <c r="Q13" s="17" t="s">
        <v>188</v>
      </c>
      <c r="R13" s="17" t="s">
        <v>187</v>
      </c>
      <c r="S13" s="17" t="s">
        <v>186</v>
      </c>
      <c r="T13" s="17" t="s">
        <v>186</v>
      </c>
      <c r="U13" s="17" t="s">
        <v>185</v>
      </c>
      <c r="V13" s="17" t="s">
        <v>185</v>
      </c>
      <c r="W13" s="17" t="s">
        <v>185</v>
      </c>
      <c r="X13" s="17" t="s">
        <v>184</v>
      </c>
      <c r="Y13" s="17" t="s">
        <v>184</v>
      </c>
      <c r="Z13" s="17" t="s">
        <v>183</v>
      </c>
    </row>
    <row r="14" spans="1:26" ht="86.4" x14ac:dyDescent="0.3">
      <c r="A14" s="19" t="s">
        <v>48</v>
      </c>
      <c r="B14" s="26" t="s">
        <v>182</v>
      </c>
      <c r="C14" s="24" t="s">
        <v>181</v>
      </c>
      <c r="D14" s="24" t="s">
        <v>180</v>
      </c>
      <c r="E14" s="24" t="s">
        <v>179</v>
      </c>
      <c r="F14" s="24" t="s">
        <v>178</v>
      </c>
      <c r="G14" s="27" t="s">
        <v>177</v>
      </c>
      <c r="H14" s="17" t="s">
        <v>176</v>
      </c>
      <c r="I14" s="26" t="s">
        <v>175</v>
      </c>
      <c r="J14" s="24" t="s">
        <v>174</v>
      </c>
      <c r="K14" s="24" t="s">
        <v>173</v>
      </c>
      <c r="L14" s="25" t="s">
        <v>172</v>
      </c>
      <c r="M14" s="24" t="s">
        <v>171</v>
      </c>
      <c r="N14" s="24" t="s">
        <v>170</v>
      </c>
      <c r="O14" s="17" t="s">
        <v>169</v>
      </c>
      <c r="P14" s="17" t="s">
        <v>168</v>
      </c>
      <c r="Q14" s="24" t="s">
        <v>167</v>
      </c>
      <c r="R14" s="24" t="s">
        <v>166</v>
      </c>
      <c r="S14" s="23" t="s">
        <v>165</v>
      </c>
      <c r="T14" s="23" t="s">
        <v>165</v>
      </c>
      <c r="U14" s="23" t="s">
        <v>165</v>
      </c>
      <c r="V14" s="23" t="s">
        <v>165</v>
      </c>
      <c r="W14" s="23" t="s">
        <v>165</v>
      </c>
      <c r="X14" s="22" t="s">
        <v>164</v>
      </c>
      <c r="Y14" s="22" t="s">
        <v>163</v>
      </c>
      <c r="Z14" s="17" t="s">
        <v>162</v>
      </c>
    </row>
    <row r="15" spans="1:26" ht="28.8" x14ac:dyDescent="0.3">
      <c r="A15" s="19" t="s">
        <v>52</v>
      </c>
      <c r="B15" s="17" t="s">
        <v>148</v>
      </c>
      <c r="C15" s="17" t="s">
        <v>161</v>
      </c>
      <c r="D15" s="17" t="s">
        <v>160</v>
      </c>
      <c r="E15" s="17" t="s">
        <v>159</v>
      </c>
      <c r="F15" s="21" t="s">
        <v>158</v>
      </c>
      <c r="G15" s="17" t="s">
        <v>157</v>
      </c>
      <c r="H15" s="17" t="s">
        <v>156</v>
      </c>
      <c r="I15" s="17" t="s">
        <v>155</v>
      </c>
      <c r="J15" s="17" t="s">
        <v>148</v>
      </c>
      <c r="K15" s="21" t="s">
        <v>154</v>
      </c>
      <c r="L15" s="20" t="s">
        <v>153</v>
      </c>
      <c r="M15" s="18" t="s">
        <v>147</v>
      </c>
      <c r="N15" s="18" t="s">
        <v>152</v>
      </c>
      <c r="O15" s="17" t="s">
        <v>151</v>
      </c>
      <c r="P15" s="17" t="s">
        <v>150</v>
      </c>
      <c r="Q15" s="17" t="s">
        <v>149</v>
      </c>
      <c r="R15" s="17" t="s">
        <v>148</v>
      </c>
      <c r="S15" s="17" t="s">
        <v>103</v>
      </c>
      <c r="T15" s="17" t="s">
        <v>103</v>
      </c>
      <c r="U15" s="17" t="s">
        <v>103</v>
      </c>
      <c r="V15" s="17" t="s">
        <v>103</v>
      </c>
      <c r="W15" s="17" t="s">
        <v>103</v>
      </c>
      <c r="X15" s="17" t="s">
        <v>147</v>
      </c>
      <c r="Y15" s="17" t="s">
        <v>146</v>
      </c>
      <c r="Z15" s="17" t="s">
        <v>145</v>
      </c>
    </row>
    <row r="16" spans="1:26" ht="115.2" x14ac:dyDescent="0.3">
      <c r="A16" s="19" t="s">
        <v>55</v>
      </c>
      <c r="B16" s="17"/>
      <c r="C16" s="17"/>
      <c r="D16" s="17"/>
      <c r="E16" s="17"/>
      <c r="F16" s="17"/>
      <c r="G16" s="17"/>
      <c r="H16" s="17"/>
      <c r="I16" s="17"/>
      <c r="J16" s="17"/>
      <c r="K16" s="17"/>
      <c r="L16" s="17" t="s">
        <v>144</v>
      </c>
      <c r="M16" s="18"/>
      <c r="N16" s="17" t="s">
        <v>141</v>
      </c>
      <c r="O16" s="17" t="s">
        <v>141</v>
      </c>
      <c r="P16" s="17" t="s">
        <v>141</v>
      </c>
      <c r="Q16" s="17" t="s">
        <v>141</v>
      </c>
      <c r="R16" s="17" t="s">
        <v>143</v>
      </c>
      <c r="S16" s="17" t="s">
        <v>142</v>
      </c>
      <c r="T16" s="17" t="s">
        <v>142</v>
      </c>
      <c r="U16" s="17" t="s">
        <v>142</v>
      </c>
      <c r="V16" s="17" t="s">
        <v>142</v>
      </c>
      <c r="W16" s="17" t="s">
        <v>142</v>
      </c>
      <c r="X16" s="17"/>
      <c r="Y16" s="17"/>
      <c r="Z16" s="17" t="s">
        <v>141</v>
      </c>
    </row>
    <row r="17" spans="1:48" x14ac:dyDescent="0.3">
      <c r="A17" s="50" t="s">
        <v>457</v>
      </c>
      <c r="M17" s="16"/>
      <c r="N17" s="16"/>
      <c r="O17" s="16"/>
      <c r="P17" s="16"/>
      <c r="Q17" s="16"/>
      <c r="R17" s="16"/>
      <c r="S17" s="16"/>
      <c r="T17" s="16"/>
      <c r="U17" s="16"/>
      <c r="V17" s="16"/>
      <c r="W17" s="16"/>
      <c r="X17" s="16"/>
      <c r="Y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20" spans="1:48" x14ac:dyDescent="0.3">
      <c r="A20" s="15" t="s">
        <v>140</v>
      </c>
    </row>
    <row r="21" spans="1:48" x14ac:dyDescent="0.3">
      <c r="A21" s="15" t="s">
        <v>139</v>
      </c>
    </row>
    <row r="22" spans="1:48" x14ac:dyDescent="0.3">
      <c r="A22" s="15" t="s">
        <v>138</v>
      </c>
    </row>
    <row r="23" spans="1:48" x14ac:dyDescent="0.3">
      <c r="A23" s="15" t="s">
        <v>137</v>
      </c>
    </row>
    <row r="24" spans="1:48" x14ac:dyDescent="0.3">
      <c r="A24" s="15" t="s">
        <v>136</v>
      </c>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V17 X17:AV17 W17" xr:uid="{C34388AC-E55A-48E2-B96B-21DAE79F60C0}">
      <formula1>$A$91:$A$94</formula1>
    </dataValidation>
  </dataValidations>
  <hyperlinks>
    <hyperlink ref="C14" r:id="rId1" xr:uid="{4B24E016-7C04-40B9-91D6-63928B23E371}"/>
    <hyperlink ref="D14" r:id="rId2" xr:uid="{DEA64994-FF1E-49DA-9508-44C9EC7BEC4C}"/>
    <hyperlink ref="E14" r:id="rId3" xr:uid="{D1A3D9FE-6F20-4FCE-A09D-2ABE377DDFF3}"/>
    <hyperlink ref="F14" r:id="rId4" xr:uid="{0C98C2F5-2B73-48EE-A622-A252580FF318}"/>
    <hyperlink ref="J14" r:id="rId5" xr:uid="{F1F04BBA-CD29-4F60-A1CF-7F2103FEFDA3}"/>
    <hyperlink ref="M14" r:id="rId6" xr:uid="{8DA966D2-608D-4133-AAA1-111885288ADE}"/>
    <hyperlink ref="N14" r:id="rId7" xr:uid="{E8B9095E-4B6C-493E-A7D6-D1228CF52B7F}"/>
    <hyperlink ref="Q14" r:id="rId8" xr:uid="{4A4B1907-96C2-4966-B5CC-FF4DDB73F6DA}"/>
    <hyperlink ref="R14" r:id="rId9" xr:uid="{1BF95E7C-41F9-458D-A2C0-CAF28B7AA648}"/>
    <hyperlink ref="K14" r:id="rId10" xr:uid="{60E05F6C-7299-44CB-943E-3602902004A2}"/>
    <hyperlink ref="X14" r:id="rId11" xr:uid="{71BBD099-8AC6-458E-886A-0E34CFE32B05}"/>
    <hyperlink ref="Y14" r:id="rId12" xr:uid="{CB28EB22-9372-44F9-AACB-AACD1DE66659}"/>
    <hyperlink ref="G14" r:id="rId13" xr:uid="{E19B8699-C133-4BA2-9541-C9C69A16F738}"/>
    <hyperlink ref="B14" r:id="rId14" xr:uid="{99F420AD-B798-4B18-9CA5-EDBE20C64ED3}"/>
    <hyperlink ref="I14" r:id="rId15" xr:uid="{B93DEA13-BC74-4035-9F8A-C47954959FDE}"/>
    <hyperlink ref="S14" r:id="rId16" display="https://www.efficiencyvermont.com/floodRebate" xr:uid="{0CBF1401-8B2F-4611-A359-DDA84A9145E3}"/>
    <hyperlink ref="T14" r:id="rId17" display="https://www.efficiencyvermont.com/floodRebate" xr:uid="{57E84D99-46FE-4932-A8AE-F68559C348B2}"/>
    <hyperlink ref="U14" r:id="rId18" display="https://www.efficiencyvermont.com/floodRebate" xr:uid="{62B99606-5A28-47BF-863B-A391BA3A94F9}"/>
    <hyperlink ref="V14" r:id="rId19" display="https://www.efficiencyvermont.com/floodRebate" xr:uid="{F8C28F95-C98F-4DE1-9DB0-FD5CC307D841}"/>
    <hyperlink ref="W14" r:id="rId20" display="https://www.efficiencyvermont.com/floodRebate" xr:uid="{75A1303D-18D2-4D86-99AB-5D93969A449A}"/>
  </hyperlinks>
  <pageMargins left="0.7" right="0.7" top="0.75" bottom="0.75" header="0.3" footer="0.3"/>
  <pageSetup orientation="portrait" r:id="rId2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60483-E6BD-4CB1-A60A-9D21D5E45755}">
  <dimension ref="A1:AV94"/>
  <sheetViews>
    <sheetView workbookViewId="0">
      <selection activeCell="A91" sqref="A91:A94"/>
    </sheetView>
  </sheetViews>
  <sheetFormatPr defaultRowHeight="14.4" x14ac:dyDescent="0.3"/>
  <cols>
    <col min="1" max="1" width="74.44140625" customWidth="1"/>
    <col min="2" max="2" width="35" style="1" customWidth="1"/>
    <col min="3" max="3" width="49.6640625" style="1" customWidth="1"/>
    <col min="4" max="4" width="52.44140625" style="1" customWidth="1"/>
    <col min="5" max="12" width="20.6640625" style="1" customWidth="1"/>
  </cols>
  <sheetData>
    <row r="1" spans="1:6" x14ac:dyDescent="0.3">
      <c r="A1" s="3" t="s">
        <v>0</v>
      </c>
      <c r="B1" s="4" t="s">
        <v>1</v>
      </c>
      <c r="C1" s="4" t="s">
        <v>2</v>
      </c>
      <c r="D1" s="4" t="s">
        <v>3</v>
      </c>
      <c r="E1" s="2" t="s">
        <v>4</v>
      </c>
      <c r="F1" s="2" t="s">
        <v>5</v>
      </c>
    </row>
    <row r="2" spans="1:6" ht="28.8" x14ac:dyDescent="0.3">
      <c r="A2" s="5" t="s">
        <v>6</v>
      </c>
      <c r="B2" s="6" t="s">
        <v>7</v>
      </c>
      <c r="C2" s="6" t="s">
        <v>8</v>
      </c>
      <c r="D2" s="6" t="s">
        <v>9</v>
      </c>
    </row>
    <row r="3" spans="1:6" ht="28.8" x14ac:dyDescent="0.3">
      <c r="A3" s="5" t="s">
        <v>10</v>
      </c>
      <c r="B3" s="6" t="s">
        <v>11</v>
      </c>
      <c r="C3" s="6" t="s">
        <v>12</v>
      </c>
      <c r="D3" s="6" t="s">
        <v>13</v>
      </c>
    </row>
    <row r="4" spans="1:6" x14ac:dyDescent="0.3">
      <c r="A4" s="5" t="s">
        <v>14</v>
      </c>
      <c r="B4" s="6" t="s">
        <v>15</v>
      </c>
      <c r="C4" s="6" t="s">
        <v>16</v>
      </c>
      <c r="D4" s="6" t="s">
        <v>17</v>
      </c>
    </row>
    <row r="5" spans="1:6" ht="28.8" x14ac:dyDescent="0.3">
      <c r="A5" s="5" t="s">
        <v>18</v>
      </c>
      <c r="B5" s="6" t="s">
        <v>19</v>
      </c>
      <c r="C5" s="6" t="s">
        <v>20</v>
      </c>
      <c r="D5" s="6" t="s">
        <v>21</v>
      </c>
    </row>
    <row r="6" spans="1:6" ht="82.5" customHeight="1" x14ac:dyDescent="0.3">
      <c r="A6" s="5" t="s">
        <v>22</v>
      </c>
      <c r="B6" s="6" t="s">
        <v>23</v>
      </c>
      <c r="C6" s="6" t="s">
        <v>24</v>
      </c>
      <c r="D6" s="6" t="s">
        <v>25</v>
      </c>
    </row>
    <row r="7" spans="1:6" ht="57.6" x14ac:dyDescent="0.3">
      <c r="A7" s="5" t="s">
        <v>26</v>
      </c>
      <c r="B7" s="6" t="s">
        <v>27</v>
      </c>
      <c r="C7" s="6" t="s">
        <v>28</v>
      </c>
      <c r="D7" s="6" t="s">
        <v>29</v>
      </c>
    </row>
    <row r="8" spans="1:6" x14ac:dyDescent="0.3">
      <c r="A8" s="5" t="s">
        <v>30</v>
      </c>
      <c r="B8" s="6" t="s">
        <v>31</v>
      </c>
      <c r="C8" s="6" t="s">
        <v>32</v>
      </c>
      <c r="D8" s="6" t="s">
        <v>32</v>
      </c>
    </row>
    <row r="9" spans="1:6" ht="43.2" x14ac:dyDescent="0.3">
      <c r="A9" s="5" t="s">
        <v>33</v>
      </c>
      <c r="B9" s="6" t="s">
        <v>34</v>
      </c>
      <c r="C9" s="6" t="s">
        <v>35</v>
      </c>
      <c r="D9" s="6" t="s">
        <v>36</v>
      </c>
    </row>
    <row r="10" spans="1:6" x14ac:dyDescent="0.3">
      <c r="A10" s="5" t="s">
        <v>37</v>
      </c>
      <c r="B10" s="6" t="s">
        <v>38</v>
      </c>
      <c r="C10" s="6" t="s">
        <v>39</v>
      </c>
      <c r="D10" s="6" t="s">
        <v>40</v>
      </c>
    </row>
    <row r="11" spans="1:6" x14ac:dyDescent="0.3">
      <c r="A11" s="5" t="s">
        <v>41</v>
      </c>
      <c r="B11" s="6" t="s">
        <v>38</v>
      </c>
      <c r="C11" s="6" t="s">
        <v>39</v>
      </c>
      <c r="D11" s="6" t="s">
        <v>40</v>
      </c>
    </row>
    <row r="12" spans="1:6" ht="28.8" x14ac:dyDescent="0.3">
      <c r="A12" s="5" t="s">
        <v>42</v>
      </c>
      <c r="B12" s="6" t="s">
        <v>43</v>
      </c>
      <c r="C12" s="6" t="s">
        <v>44</v>
      </c>
      <c r="D12" s="6" t="s">
        <v>44</v>
      </c>
    </row>
    <row r="13" spans="1:6" x14ac:dyDescent="0.3">
      <c r="A13" s="5" t="s">
        <v>45</v>
      </c>
      <c r="B13" s="6" t="s">
        <v>46</v>
      </c>
      <c r="C13" s="6" t="s">
        <v>46</v>
      </c>
      <c r="D13" s="6" t="s">
        <v>47</v>
      </c>
    </row>
    <row r="14" spans="1:6" ht="43.2" x14ac:dyDescent="0.3">
      <c r="A14" s="5" t="s">
        <v>48</v>
      </c>
      <c r="B14" s="7" t="s">
        <v>49</v>
      </c>
      <c r="C14" s="7" t="s">
        <v>50</v>
      </c>
      <c r="D14" s="7" t="s">
        <v>51</v>
      </c>
    </row>
    <row r="15" spans="1:6" ht="57.6" x14ac:dyDescent="0.3">
      <c r="A15" s="5" t="s">
        <v>52</v>
      </c>
      <c r="B15" s="6" t="s">
        <v>53</v>
      </c>
      <c r="C15" s="6" t="s">
        <v>54</v>
      </c>
      <c r="D15" s="6" t="s">
        <v>25</v>
      </c>
    </row>
    <row r="16" spans="1:6" ht="288" x14ac:dyDescent="0.3">
      <c r="A16" s="5" t="s">
        <v>55</v>
      </c>
      <c r="B16" s="6" t="s">
        <v>56</v>
      </c>
      <c r="C16" s="6" t="s">
        <v>57</v>
      </c>
      <c r="D16" s="6" t="s">
        <v>58</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phoneticPr fontId="2" type="noConversion"/>
  <dataValidations count="1">
    <dataValidation type="list" allowBlank="1" showInputMessage="1" showErrorMessage="1" sqref="C17:AV17 B17" xr:uid="{EE7F9DCA-17BD-4A64-930A-1E488DA9811E}">
      <formula1>$A$91:$A$94</formula1>
    </dataValidation>
  </dataValidations>
  <hyperlinks>
    <hyperlink ref="B14" r:id="rId1" xr:uid="{0A3C0B50-5C61-44AE-BDCA-F582ADD54318}"/>
    <hyperlink ref="C14" r:id="rId2" display="https://www.getahome.org/manufactured-housing-loan/;" xr:uid="{E76850EC-0737-4BFF-B9C1-0A4DD4DFE279}"/>
    <hyperlink ref="D14" r:id="rId3" display="https://vhfa.org/rentalhousing/developers" xr:uid="{496D3945-1832-4E7C-8F5D-6F8B6495B38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14C8-8FFB-4068-B733-5F21871AA529}">
  <dimension ref="A1:AV94"/>
  <sheetViews>
    <sheetView zoomScale="97" zoomScaleNormal="70" workbookViewId="0">
      <pane ySplit="1" topLeftCell="A2" activePane="bottomLeft" state="frozen"/>
      <selection pane="bottomLeft" activeCell="A91" sqref="A91:A94"/>
    </sheetView>
  </sheetViews>
  <sheetFormatPr defaultColWidth="8.6640625" defaultRowHeight="14.4" x14ac:dyDescent="0.3"/>
  <cols>
    <col min="1" max="1" width="35.6640625" style="11" customWidth="1"/>
    <col min="2" max="9" width="35.6640625" style="8" customWidth="1"/>
    <col min="10" max="13" width="20.6640625" style="8" customWidth="1"/>
    <col min="14" max="16384" width="8.6640625" style="8"/>
  </cols>
  <sheetData>
    <row r="1" spans="1:9" x14ac:dyDescent="0.3">
      <c r="A1" s="11" t="s">
        <v>0</v>
      </c>
      <c r="B1" s="11" t="s">
        <v>1</v>
      </c>
      <c r="C1" s="11" t="s">
        <v>2</v>
      </c>
      <c r="D1" s="11" t="s">
        <v>3</v>
      </c>
      <c r="E1" s="11" t="s">
        <v>4</v>
      </c>
      <c r="F1" s="11" t="s">
        <v>5</v>
      </c>
      <c r="G1" s="11" t="s">
        <v>135</v>
      </c>
      <c r="H1" s="11" t="s">
        <v>134</v>
      </c>
      <c r="I1" s="11" t="s">
        <v>133</v>
      </c>
    </row>
    <row r="2" spans="1:9" ht="28.8" x14ac:dyDescent="0.3">
      <c r="A2" s="12" t="s">
        <v>6</v>
      </c>
      <c r="B2" s="8" t="s">
        <v>132</v>
      </c>
      <c r="C2" s="8" t="s">
        <v>131</v>
      </c>
      <c r="D2" s="8" t="s">
        <v>130</v>
      </c>
      <c r="E2" s="8" t="s">
        <v>129</v>
      </c>
      <c r="F2" s="8" t="s">
        <v>128</v>
      </c>
      <c r="G2" s="8" t="s">
        <v>127</v>
      </c>
      <c r="H2" s="8" t="s">
        <v>126</v>
      </c>
      <c r="I2" s="8" t="s">
        <v>125</v>
      </c>
    </row>
    <row r="3" spans="1:9" ht="43.2" x14ac:dyDescent="0.3">
      <c r="A3" s="12" t="s">
        <v>10</v>
      </c>
      <c r="B3" s="8" t="s">
        <v>123</v>
      </c>
      <c r="C3" s="8" t="s">
        <v>123</v>
      </c>
      <c r="D3" s="8" t="s">
        <v>124</v>
      </c>
      <c r="E3" s="8" t="s">
        <v>123</v>
      </c>
      <c r="F3" s="8" t="s">
        <v>123</v>
      </c>
      <c r="G3" s="8" t="s">
        <v>123</v>
      </c>
      <c r="H3" s="8" t="s">
        <v>122</v>
      </c>
      <c r="I3" s="8" t="s">
        <v>92</v>
      </c>
    </row>
    <row r="4" spans="1:9" ht="57.6" x14ac:dyDescent="0.3">
      <c r="A4" s="12" t="s">
        <v>14</v>
      </c>
      <c r="B4" s="8" t="s">
        <v>121</v>
      </c>
      <c r="C4" s="8" t="s">
        <v>121</v>
      </c>
      <c r="D4" s="8" t="s">
        <v>78</v>
      </c>
      <c r="E4" s="8" t="s">
        <v>120</v>
      </c>
      <c r="F4" s="8" t="s">
        <v>78</v>
      </c>
      <c r="G4" s="8" t="s">
        <v>78</v>
      </c>
      <c r="H4" s="8" t="s">
        <v>119</v>
      </c>
      <c r="I4" s="8" t="s">
        <v>78</v>
      </c>
    </row>
    <row r="5" spans="1:9" ht="28.8" x14ac:dyDescent="0.3">
      <c r="A5" s="12" t="s">
        <v>18</v>
      </c>
      <c r="B5" s="8" t="s">
        <v>116</v>
      </c>
      <c r="C5" s="8" t="s">
        <v>118</v>
      </c>
      <c r="D5" s="8" t="s">
        <v>117</v>
      </c>
      <c r="E5" s="8" t="s">
        <v>116</v>
      </c>
      <c r="F5" s="8" t="s">
        <v>115</v>
      </c>
      <c r="G5" s="8" t="s">
        <v>114</v>
      </c>
      <c r="H5" s="8" t="s">
        <v>113</v>
      </c>
      <c r="I5" s="8" t="s">
        <v>112</v>
      </c>
    </row>
    <row r="6" spans="1:9" ht="57.6" x14ac:dyDescent="0.3">
      <c r="A6" s="12" t="s">
        <v>22</v>
      </c>
      <c r="B6" s="8" t="s">
        <v>111</v>
      </c>
      <c r="C6" s="8" t="s">
        <v>110</v>
      </c>
      <c r="D6" s="14">
        <v>2000</v>
      </c>
      <c r="E6" s="14" t="s">
        <v>109</v>
      </c>
      <c r="F6" s="8" t="s">
        <v>108</v>
      </c>
      <c r="G6" s="8" t="s">
        <v>107</v>
      </c>
      <c r="H6" s="8" t="s">
        <v>106</v>
      </c>
      <c r="I6" s="14">
        <v>200</v>
      </c>
    </row>
    <row r="7" spans="1:9" x14ac:dyDescent="0.3">
      <c r="A7" s="12" t="s">
        <v>26</v>
      </c>
      <c r="B7" s="8" t="s">
        <v>103</v>
      </c>
      <c r="C7" s="8" t="s">
        <v>103</v>
      </c>
      <c r="D7" s="8" t="s">
        <v>105</v>
      </c>
      <c r="E7" s="8" t="s">
        <v>104</v>
      </c>
      <c r="F7" s="8" t="s">
        <v>103</v>
      </c>
      <c r="G7" s="8" t="s">
        <v>103</v>
      </c>
      <c r="H7" s="8" t="s">
        <v>103</v>
      </c>
      <c r="I7" s="8" t="s">
        <v>103</v>
      </c>
    </row>
    <row r="8" spans="1:9" x14ac:dyDescent="0.3">
      <c r="A8" s="12" t="s">
        <v>30</v>
      </c>
      <c r="D8" s="8" t="s">
        <v>102</v>
      </c>
      <c r="I8" s="8" t="s">
        <v>102</v>
      </c>
    </row>
    <row r="9" spans="1:9" ht="28.8" x14ac:dyDescent="0.3">
      <c r="A9" s="12" t="s">
        <v>33</v>
      </c>
      <c r="I9" s="8" t="s">
        <v>101</v>
      </c>
    </row>
    <row r="10" spans="1:9" ht="28.8" x14ac:dyDescent="0.3">
      <c r="A10" s="12" t="s">
        <v>37</v>
      </c>
      <c r="B10" s="8" t="s">
        <v>68</v>
      </c>
      <c r="C10" s="8" t="s">
        <v>68</v>
      </c>
      <c r="D10" s="8" t="s">
        <v>99</v>
      </c>
      <c r="E10" s="8" t="s">
        <v>100</v>
      </c>
      <c r="F10" s="8" t="s">
        <v>99</v>
      </c>
      <c r="G10" s="8" t="s">
        <v>99</v>
      </c>
      <c r="H10" s="8" t="s">
        <v>98</v>
      </c>
      <c r="I10" s="8" t="s">
        <v>99</v>
      </c>
    </row>
    <row r="11" spans="1:9" ht="28.8" x14ac:dyDescent="0.3">
      <c r="A11" s="12" t="s">
        <v>41</v>
      </c>
      <c r="B11" s="8" t="s">
        <v>68</v>
      </c>
      <c r="C11" s="8" t="s">
        <v>68</v>
      </c>
      <c r="D11" s="8" t="s">
        <v>99</v>
      </c>
      <c r="E11" s="8" t="s">
        <v>100</v>
      </c>
      <c r="F11" s="8" t="s">
        <v>99</v>
      </c>
      <c r="G11" s="8" t="s">
        <v>99</v>
      </c>
      <c r="H11" s="8" t="s">
        <v>98</v>
      </c>
    </row>
    <row r="12" spans="1:9" x14ac:dyDescent="0.3">
      <c r="A12" s="12" t="s">
        <v>42</v>
      </c>
      <c r="B12" s="8" t="s">
        <v>96</v>
      </c>
      <c r="C12" s="8" t="s">
        <v>96</v>
      </c>
      <c r="D12" s="8" t="s">
        <v>96</v>
      </c>
      <c r="E12" s="8" t="s">
        <v>97</v>
      </c>
      <c r="F12" s="8" t="s">
        <v>96</v>
      </c>
      <c r="G12" s="8" t="s">
        <v>96</v>
      </c>
      <c r="H12" s="8" t="s">
        <v>96</v>
      </c>
      <c r="I12" s="8" t="s">
        <v>96</v>
      </c>
    </row>
    <row r="13" spans="1:9" ht="28.8" x14ac:dyDescent="0.3">
      <c r="A13" s="12" t="s">
        <v>45</v>
      </c>
      <c r="B13" s="8" t="s">
        <v>94</v>
      </c>
      <c r="C13" s="8" t="s">
        <v>94</v>
      </c>
      <c r="D13" s="8" t="s">
        <v>94</v>
      </c>
      <c r="E13" s="8" t="s">
        <v>95</v>
      </c>
      <c r="F13" s="8" t="s">
        <v>94</v>
      </c>
      <c r="G13" s="8" t="s">
        <v>94</v>
      </c>
      <c r="H13" s="8" t="s">
        <v>94</v>
      </c>
      <c r="I13" s="8" t="s">
        <v>94</v>
      </c>
    </row>
    <row r="14" spans="1:9" x14ac:dyDescent="0.3">
      <c r="A14" s="12" t="s">
        <v>48</v>
      </c>
      <c r="B14" s="8" t="s">
        <v>93</v>
      </c>
      <c r="C14" s="8" t="s">
        <v>93</v>
      </c>
      <c r="D14" s="8" t="s">
        <v>93</v>
      </c>
      <c r="F14" s="8" t="s">
        <v>93</v>
      </c>
      <c r="G14" s="8" t="s">
        <v>93</v>
      </c>
      <c r="H14" s="8" t="s">
        <v>93</v>
      </c>
      <c r="I14" s="8" t="s">
        <v>92</v>
      </c>
    </row>
    <row r="15" spans="1:9" ht="28.8" x14ac:dyDescent="0.3">
      <c r="A15" s="12" t="s">
        <v>52</v>
      </c>
      <c r="B15" s="13" t="s">
        <v>91</v>
      </c>
      <c r="C15" s="13" t="s">
        <v>90</v>
      </c>
      <c r="D15" s="13" t="s">
        <v>89</v>
      </c>
      <c r="E15" s="13" t="s">
        <v>88</v>
      </c>
      <c r="F15" s="13" t="s">
        <v>87</v>
      </c>
      <c r="G15" s="13" t="s">
        <v>87</v>
      </c>
      <c r="H15" s="13" t="s">
        <v>86</v>
      </c>
      <c r="I15" s="13" t="s">
        <v>85</v>
      </c>
    </row>
    <row r="16" spans="1:9" ht="100.8" x14ac:dyDescent="0.3">
      <c r="A16" s="12" t="s">
        <v>55</v>
      </c>
      <c r="B16" s="8" t="s">
        <v>82</v>
      </c>
      <c r="C16" s="8" t="s">
        <v>82</v>
      </c>
      <c r="D16" s="8" t="s">
        <v>84</v>
      </c>
      <c r="E16" s="8" t="s">
        <v>83</v>
      </c>
      <c r="F16" s="8" t="s">
        <v>82</v>
      </c>
      <c r="G16" s="8" t="s">
        <v>82</v>
      </c>
      <c r="H16" s="8" t="s">
        <v>82</v>
      </c>
      <c r="I16" s="8" t="s">
        <v>82</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C17:AV17 B17" xr:uid="{0C159207-FE39-444B-812D-A43F84B765BB}">
      <formula1>$A$91:$A$94</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A5AF5-FCB9-4CC1-922B-61A2E88FF169}">
  <dimension ref="A1:AV94"/>
  <sheetViews>
    <sheetView workbookViewId="0">
      <selection activeCell="A91" sqref="A91:A94"/>
    </sheetView>
  </sheetViews>
  <sheetFormatPr defaultRowHeight="14.4" x14ac:dyDescent="0.3"/>
  <cols>
    <col min="1" max="1" width="60.5546875" bestFit="1" customWidth="1"/>
    <col min="2" max="2" width="15.5546875" style="1" bestFit="1" customWidth="1"/>
    <col min="3" max="12" width="20.6640625" style="1" customWidth="1"/>
  </cols>
  <sheetData>
    <row r="1" spans="1:6" x14ac:dyDescent="0.3">
      <c r="A1" s="10" t="s">
        <v>0</v>
      </c>
      <c r="B1" s="2" t="s">
        <v>1</v>
      </c>
      <c r="C1" s="2" t="s">
        <v>2</v>
      </c>
      <c r="D1" s="2" t="s">
        <v>3</v>
      </c>
      <c r="E1" s="2" t="s">
        <v>4</v>
      </c>
      <c r="F1" s="2" t="s">
        <v>5</v>
      </c>
    </row>
    <row r="2" spans="1:6" ht="28.8" x14ac:dyDescent="0.3">
      <c r="A2" t="s">
        <v>6</v>
      </c>
      <c r="B2" s="1" t="s">
        <v>81</v>
      </c>
      <c r="C2" s="1" t="s">
        <v>80</v>
      </c>
      <c r="D2" s="1" t="s">
        <v>79</v>
      </c>
    </row>
    <row r="3" spans="1:6" ht="43.2" x14ac:dyDescent="0.3">
      <c r="A3" t="s">
        <v>10</v>
      </c>
      <c r="B3" s="1" t="s">
        <v>64</v>
      </c>
      <c r="C3" s="1" t="s">
        <v>63</v>
      </c>
      <c r="D3" s="1" t="s">
        <v>62</v>
      </c>
    </row>
    <row r="4" spans="1:6" x14ac:dyDescent="0.3">
      <c r="A4" t="s">
        <v>14</v>
      </c>
      <c r="B4" s="1" t="s">
        <v>78</v>
      </c>
      <c r="C4" s="1" t="s">
        <v>78</v>
      </c>
      <c r="D4" s="1" t="s">
        <v>70</v>
      </c>
    </row>
    <row r="5" spans="1:6" x14ac:dyDescent="0.3">
      <c r="A5" t="s">
        <v>18</v>
      </c>
      <c r="B5" s="1" t="s">
        <v>77</v>
      </c>
      <c r="C5" s="1" t="s">
        <v>76</v>
      </c>
      <c r="D5" s="1" t="s">
        <v>75</v>
      </c>
    </row>
    <row r="6" spans="1:6" x14ac:dyDescent="0.3">
      <c r="A6" t="s">
        <v>22</v>
      </c>
      <c r="B6" s="9">
        <v>250</v>
      </c>
      <c r="C6" s="1">
        <v>400</v>
      </c>
      <c r="D6" s="9">
        <v>100</v>
      </c>
    </row>
    <row r="7" spans="1:6" ht="57.6" x14ac:dyDescent="0.3">
      <c r="A7" t="s">
        <v>26</v>
      </c>
      <c r="B7" s="1" t="s">
        <v>74</v>
      </c>
      <c r="C7" s="1" t="s">
        <v>73</v>
      </c>
      <c r="D7" s="1" t="s">
        <v>72</v>
      </c>
    </row>
    <row r="8" spans="1:6" x14ac:dyDescent="0.3">
      <c r="A8" t="s">
        <v>30</v>
      </c>
      <c r="B8" s="1" t="s">
        <v>71</v>
      </c>
      <c r="C8" s="1" t="s">
        <v>71</v>
      </c>
      <c r="D8" s="1" t="s">
        <v>70</v>
      </c>
    </row>
    <row r="9" spans="1:6" ht="57.6" x14ac:dyDescent="0.3">
      <c r="A9" t="s">
        <v>33</v>
      </c>
      <c r="B9" s="1" t="s">
        <v>69</v>
      </c>
    </row>
    <row r="10" spans="1:6" x14ac:dyDescent="0.3">
      <c r="A10" t="s">
        <v>37</v>
      </c>
      <c r="B10" s="1" t="s">
        <v>68</v>
      </c>
      <c r="C10" s="1" t="s">
        <v>68</v>
      </c>
      <c r="D10" s="1" t="s">
        <v>67</v>
      </c>
    </row>
    <row r="11" spans="1:6" x14ac:dyDescent="0.3">
      <c r="A11" t="s">
        <v>41</v>
      </c>
      <c r="B11" s="1" t="s">
        <v>68</v>
      </c>
      <c r="C11" s="1" t="s">
        <v>68</v>
      </c>
      <c r="D11" s="1" t="s">
        <v>67</v>
      </c>
    </row>
    <row r="12" spans="1:6" x14ac:dyDescent="0.3">
      <c r="A12" t="s">
        <v>42</v>
      </c>
      <c r="B12" s="1" t="s">
        <v>66</v>
      </c>
      <c r="C12" s="1" t="s">
        <v>65</v>
      </c>
      <c r="D12" s="1" t="s">
        <v>65</v>
      </c>
    </row>
    <row r="13" spans="1:6" ht="43.2" x14ac:dyDescent="0.3">
      <c r="A13" t="s">
        <v>45</v>
      </c>
      <c r="B13" s="1" t="s">
        <v>64</v>
      </c>
      <c r="C13" s="1" t="s">
        <v>63</v>
      </c>
      <c r="D13" s="1" t="s">
        <v>62</v>
      </c>
    </row>
    <row r="14" spans="1:6" x14ac:dyDescent="0.3">
      <c r="A14" t="s">
        <v>48</v>
      </c>
      <c r="B14" s="1" t="s">
        <v>61</v>
      </c>
      <c r="C14" s="1" t="s">
        <v>61</v>
      </c>
      <c r="D14" s="1" t="s">
        <v>61</v>
      </c>
    </row>
    <row r="15" spans="1:6" x14ac:dyDescent="0.3">
      <c r="A15" t="s">
        <v>52</v>
      </c>
      <c r="B15" s="1">
        <v>1</v>
      </c>
      <c r="C15" s="1" t="s">
        <v>60</v>
      </c>
      <c r="D15" s="1" t="s">
        <v>59</v>
      </c>
    </row>
    <row r="16" spans="1:6" x14ac:dyDescent="0.3">
      <c r="A16" t="s">
        <v>55</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C17:AV17 B17" xr:uid="{298F4DAD-AE36-4878-9C4F-7AEC7CD7237F}">
      <formula1>$A$91:$A$94</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11B8B-C4CC-4E07-81F0-72A815C96989}">
  <sheetPr>
    <pageSetUpPr fitToPage="1"/>
  </sheetPr>
  <dimension ref="A1:AV94"/>
  <sheetViews>
    <sheetView topLeftCell="A58" workbookViewId="0">
      <selection activeCell="A91" sqref="A91:A94"/>
    </sheetView>
  </sheetViews>
  <sheetFormatPr defaultRowHeight="14.4" x14ac:dyDescent="0.3"/>
  <cols>
    <col min="1" max="1" width="66.88671875" customWidth="1"/>
    <col min="2" max="2" width="26.6640625" style="1" customWidth="1"/>
    <col min="3" max="3" width="20.6640625" style="1" customWidth="1"/>
    <col min="4" max="4" width="87.109375" style="1" customWidth="1"/>
    <col min="5" max="10" width="20.6640625" style="1" customWidth="1"/>
  </cols>
  <sheetData>
    <row r="1" spans="1:4" x14ac:dyDescent="0.3">
      <c r="A1" s="46" t="s">
        <v>388</v>
      </c>
      <c r="B1" s="2" t="s">
        <v>1</v>
      </c>
      <c r="C1" s="2" t="s">
        <v>2</v>
      </c>
      <c r="D1" s="2" t="s">
        <v>3</v>
      </c>
    </row>
    <row r="2" spans="1:4" x14ac:dyDescent="0.3">
      <c r="A2" t="s">
        <v>6</v>
      </c>
      <c r="B2" s="1" t="s">
        <v>387</v>
      </c>
      <c r="C2" s="1" t="s">
        <v>386</v>
      </c>
      <c r="D2" s="1" t="s">
        <v>385</v>
      </c>
    </row>
    <row r="3" spans="1:4" ht="15" customHeight="1" x14ac:dyDescent="0.3">
      <c r="A3" t="s">
        <v>10</v>
      </c>
      <c r="B3" s="1" t="s">
        <v>384</v>
      </c>
      <c r="C3" s="1" t="s">
        <v>383</v>
      </c>
      <c r="D3" s="1" t="s">
        <v>360</v>
      </c>
    </row>
    <row r="4" spans="1:4" ht="72" x14ac:dyDescent="0.3">
      <c r="A4" t="s">
        <v>14</v>
      </c>
      <c r="B4" s="1" t="s">
        <v>382</v>
      </c>
      <c r="C4" s="1" t="s">
        <v>381</v>
      </c>
      <c r="D4" s="1" t="s">
        <v>380</v>
      </c>
    </row>
    <row r="5" spans="1:4" ht="28.8" x14ac:dyDescent="0.3">
      <c r="A5" t="s">
        <v>18</v>
      </c>
      <c r="B5" s="1" t="s">
        <v>379</v>
      </c>
      <c r="C5" s="1" t="s">
        <v>378</v>
      </c>
      <c r="D5" s="1" t="s">
        <v>377</v>
      </c>
    </row>
    <row r="6" spans="1:4" ht="43.2" x14ac:dyDescent="0.3">
      <c r="A6" t="s">
        <v>22</v>
      </c>
      <c r="B6" s="1" t="s">
        <v>376</v>
      </c>
      <c r="C6" s="1" t="s">
        <v>375</v>
      </c>
      <c r="D6" s="1" t="s">
        <v>374</v>
      </c>
    </row>
    <row r="7" spans="1:4" x14ac:dyDescent="0.3">
      <c r="A7" t="s">
        <v>26</v>
      </c>
      <c r="B7" s="1" t="s">
        <v>373</v>
      </c>
      <c r="C7" s="1" t="s">
        <v>372</v>
      </c>
      <c r="D7" s="1" t="s">
        <v>371</v>
      </c>
    </row>
    <row r="8" spans="1:4" ht="28.8" x14ac:dyDescent="0.3">
      <c r="A8" t="s">
        <v>30</v>
      </c>
      <c r="B8" s="1" t="s">
        <v>370</v>
      </c>
      <c r="C8" s="1" t="s">
        <v>370</v>
      </c>
      <c r="D8" s="1" t="s">
        <v>370</v>
      </c>
    </row>
    <row r="9" spans="1:4" ht="28.8" x14ac:dyDescent="0.3">
      <c r="A9" t="s">
        <v>33</v>
      </c>
      <c r="B9" s="1" t="s">
        <v>369</v>
      </c>
      <c r="C9" s="1" t="s">
        <v>368</v>
      </c>
    </row>
    <row r="10" spans="1:4" x14ac:dyDescent="0.3">
      <c r="A10" t="s">
        <v>37</v>
      </c>
      <c r="B10" s="1" t="s">
        <v>367</v>
      </c>
      <c r="C10" s="1" t="s">
        <v>366</v>
      </c>
      <c r="D10" s="1" t="s">
        <v>365</v>
      </c>
    </row>
    <row r="11" spans="1:4" x14ac:dyDescent="0.3">
      <c r="A11" t="s">
        <v>41</v>
      </c>
      <c r="B11" s="1" t="s">
        <v>367</v>
      </c>
      <c r="C11" s="1" t="s">
        <v>366</v>
      </c>
      <c r="D11" s="1" t="s">
        <v>365</v>
      </c>
    </row>
    <row r="12" spans="1:4" ht="28.8" x14ac:dyDescent="0.3">
      <c r="A12" t="s">
        <v>42</v>
      </c>
      <c r="B12" s="45">
        <v>46022</v>
      </c>
      <c r="C12" s="1" t="s">
        <v>364</v>
      </c>
      <c r="D12" s="1" t="s">
        <v>363</v>
      </c>
    </row>
    <row r="13" spans="1:4" x14ac:dyDescent="0.3">
      <c r="A13" t="s">
        <v>45</v>
      </c>
      <c r="B13" s="1" t="s">
        <v>362</v>
      </c>
      <c r="C13" s="1" t="s">
        <v>361</v>
      </c>
      <c r="D13" s="1" t="s">
        <v>360</v>
      </c>
    </row>
    <row r="14" spans="1:4" ht="30" customHeight="1" x14ac:dyDescent="0.3">
      <c r="A14" t="s">
        <v>48</v>
      </c>
      <c r="C14" s="1" t="s">
        <v>359</v>
      </c>
      <c r="D14" s="23" t="s">
        <v>358</v>
      </c>
    </row>
    <row r="15" spans="1:4" x14ac:dyDescent="0.3">
      <c r="A15" t="s">
        <v>52</v>
      </c>
      <c r="B15" s="1">
        <v>10</v>
      </c>
      <c r="C15" s="1">
        <v>140</v>
      </c>
    </row>
    <row r="16" spans="1:4" x14ac:dyDescent="0.3">
      <c r="A16" t="s">
        <v>55</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C17:AV17 B17" xr:uid="{87423E91-765E-4DEE-BEC3-0777E7BCD51A}">
      <formula1>$A$91:$A$94</formula1>
    </dataValidation>
  </dataValidations>
  <hyperlinks>
    <hyperlink ref="D14" r:id="rId1" xr:uid="{4F585FD4-E604-4080-ABAF-BD4BB6397EC4}"/>
  </hyperlinks>
  <pageMargins left="0.7" right="0.7" top="0.75" bottom="0.75" header="0.3" footer="0.3"/>
  <pageSetup scale="60"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94642-D018-4E8D-9130-E2A53E92BD57}">
  <dimension ref="A1:J94"/>
  <sheetViews>
    <sheetView zoomScale="90" zoomScaleNormal="90" workbookViewId="0">
      <pane xSplit="1" topLeftCell="B1" activePane="topRight" state="frozen"/>
      <selection activeCell="A3" sqref="A3"/>
      <selection pane="topRight" activeCell="A91" sqref="A91:A94"/>
    </sheetView>
  </sheetViews>
  <sheetFormatPr defaultColWidth="9.109375" defaultRowHeight="14.4" x14ac:dyDescent="0.3"/>
  <cols>
    <col min="1" max="1" width="45.109375" style="8" customWidth="1"/>
    <col min="2" max="2" width="30.109375" style="8" customWidth="1"/>
    <col min="3" max="3" width="24" style="8" customWidth="1"/>
    <col min="4" max="6" width="24.33203125" style="8" customWidth="1"/>
    <col min="7" max="7" width="24.109375" style="8" customWidth="1"/>
    <col min="8" max="10" width="24" style="8" customWidth="1"/>
    <col min="11" max="15" width="20.88671875" style="8" customWidth="1"/>
    <col min="16" max="16384" width="9.109375" style="8"/>
  </cols>
  <sheetData>
    <row r="1" spans="1:10" x14ac:dyDescent="0.3">
      <c r="A1" s="11" t="s">
        <v>0</v>
      </c>
      <c r="B1" s="11" t="s">
        <v>1</v>
      </c>
      <c r="C1" s="11" t="s">
        <v>2</v>
      </c>
      <c r="D1" s="11" t="s">
        <v>3</v>
      </c>
      <c r="E1" s="11" t="s">
        <v>4</v>
      </c>
      <c r="F1" s="11" t="s">
        <v>5</v>
      </c>
      <c r="G1" s="11" t="s">
        <v>135</v>
      </c>
      <c r="H1" s="11" t="s">
        <v>134</v>
      </c>
      <c r="I1" s="11" t="s">
        <v>133</v>
      </c>
      <c r="J1" s="11" t="s">
        <v>339</v>
      </c>
    </row>
    <row r="2" spans="1:10" ht="28.8" x14ac:dyDescent="0.3">
      <c r="A2" s="8" t="s">
        <v>6</v>
      </c>
      <c r="B2" s="8" t="s">
        <v>452</v>
      </c>
      <c r="C2" s="8" t="s">
        <v>452</v>
      </c>
      <c r="D2" s="8" t="s">
        <v>453</v>
      </c>
      <c r="E2" s="8" t="s">
        <v>452</v>
      </c>
      <c r="F2" s="8" t="s">
        <v>452</v>
      </c>
      <c r="G2" s="8" t="s">
        <v>451</v>
      </c>
      <c r="H2" s="8" t="s">
        <v>451</v>
      </c>
      <c r="I2" s="8" t="s">
        <v>450</v>
      </c>
      <c r="J2" s="8" t="s">
        <v>449</v>
      </c>
    </row>
    <row r="3" spans="1:10" ht="28.8" x14ac:dyDescent="0.3">
      <c r="A3" s="8" t="s">
        <v>10</v>
      </c>
      <c r="B3" s="8" t="s">
        <v>448</v>
      </c>
      <c r="C3" s="8" t="s">
        <v>448</v>
      </c>
      <c r="D3" s="8" t="s">
        <v>448</v>
      </c>
      <c r="E3" s="8" t="s">
        <v>448</v>
      </c>
      <c r="F3" s="8" t="s">
        <v>448</v>
      </c>
      <c r="G3" s="8" t="s">
        <v>448</v>
      </c>
      <c r="H3" s="8" t="s">
        <v>448</v>
      </c>
      <c r="I3" s="8" t="s">
        <v>447</v>
      </c>
      <c r="J3" s="8" t="s">
        <v>447</v>
      </c>
    </row>
    <row r="4" spans="1:10" ht="28.8" x14ac:dyDescent="0.3">
      <c r="A4" s="8" t="s">
        <v>14</v>
      </c>
      <c r="B4" s="8" t="s">
        <v>78</v>
      </c>
      <c r="C4" s="8" t="s">
        <v>443</v>
      </c>
      <c r="D4" s="8" t="s">
        <v>446</v>
      </c>
      <c r="E4" s="8" t="s">
        <v>445</v>
      </c>
      <c r="F4" s="8" t="s">
        <v>444</v>
      </c>
      <c r="G4" s="8" t="s">
        <v>78</v>
      </c>
      <c r="H4" s="8" t="s">
        <v>443</v>
      </c>
      <c r="I4" s="8" t="s">
        <v>442</v>
      </c>
      <c r="J4" s="8" t="s">
        <v>441</v>
      </c>
    </row>
    <row r="5" spans="1:10" ht="57.6" x14ac:dyDescent="0.3">
      <c r="A5" s="8" t="s">
        <v>18</v>
      </c>
      <c r="B5" s="8" t="s">
        <v>440</v>
      </c>
      <c r="C5" s="8" t="s">
        <v>440</v>
      </c>
      <c r="D5" s="8" t="s">
        <v>439</v>
      </c>
      <c r="E5" s="8" t="s">
        <v>438</v>
      </c>
      <c r="F5" s="8" t="s">
        <v>437</v>
      </c>
      <c r="G5" s="8" t="s">
        <v>436</v>
      </c>
      <c r="H5" s="8" t="s">
        <v>435</v>
      </c>
      <c r="I5" s="8" t="s">
        <v>434</v>
      </c>
      <c r="J5" s="8" t="s">
        <v>113</v>
      </c>
    </row>
    <row r="6" spans="1:10" ht="72" x14ac:dyDescent="0.3">
      <c r="A6" s="8" t="s">
        <v>22</v>
      </c>
      <c r="B6" s="8" t="s">
        <v>433</v>
      </c>
      <c r="C6" s="8" t="s">
        <v>428</v>
      </c>
      <c r="D6" s="8" t="s">
        <v>432</v>
      </c>
      <c r="E6" s="8" t="s">
        <v>431</v>
      </c>
      <c r="F6" s="8" t="s">
        <v>430</v>
      </c>
      <c r="G6" s="8" t="s">
        <v>429</v>
      </c>
      <c r="H6" s="8" t="s">
        <v>428</v>
      </c>
      <c r="I6" s="8" t="s">
        <v>427</v>
      </c>
      <c r="J6" s="8" t="s">
        <v>426</v>
      </c>
    </row>
    <row r="7" spans="1:10" ht="273.60000000000002" x14ac:dyDescent="0.3">
      <c r="A7" s="8" t="s">
        <v>26</v>
      </c>
      <c r="B7" s="8" t="s">
        <v>425</v>
      </c>
      <c r="C7" s="8" t="s">
        <v>422</v>
      </c>
      <c r="D7" s="8" t="s">
        <v>424</v>
      </c>
      <c r="E7" s="8" t="s">
        <v>422</v>
      </c>
      <c r="F7" s="8" t="s">
        <v>423</v>
      </c>
      <c r="G7" s="8" t="s">
        <v>422</v>
      </c>
      <c r="H7" s="8" t="s">
        <v>421</v>
      </c>
      <c r="I7" s="8" t="s">
        <v>420</v>
      </c>
      <c r="J7" s="8" t="s">
        <v>419</v>
      </c>
    </row>
    <row r="8" spans="1:10" ht="57.6" x14ac:dyDescent="0.3">
      <c r="A8" s="8" t="s">
        <v>30</v>
      </c>
      <c r="B8" s="8" t="s">
        <v>418</v>
      </c>
      <c r="C8" s="8" t="s">
        <v>418</v>
      </c>
      <c r="D8" s="8" t="s">
        <v>418</v>
      </c>
      <c r="E8" s="8" t="s">
        <v>418</v>
      </c>
      <c r="F8" s="8" t="s">
        <v>418</v>
      </c>
      <c r="G8" s="8" t="s">
        <v>418</v>
      </c>
      <c r="H8" s="8" t="s">
        <v>418</v>
      </c>
      <c r="I8" s="8" t="s">
        <v>417</v>
      </c>
      <c r="J8" s="8" t="s">
        <v>416</v>
      </c>
    </row>
    <row r="9" spans="1:10" ht="72" x14ac:dyDescent="0.3">
      <c r="A9" s="8" t="s">
        <v>33</v>
      </c>
      <c r="B9" s="8" t="s">
        <v>415</v>
      </c>
      <c r="C9" s="8" t="s">
        <v>415</v>
      </c>
      <c r="D9" s="8" t="s">
        <v>414</v>
      </c>
      <c r="E9" s="8" t="s">
        <v>413</v>
      </c>
      <c r="F9" s="8" t="s">
        <v>412</v>
      </c>
      <c r="G9" s="8" t="s">
        <v>411</v>
      </c>
      <c r="H9" s="8" t="s">
        <v>411</v>
      </c>
      <c r="J9" s="8" t="s">
        <v>410</v>
      </c>
    </row>
    <row r="10" spans="1:10" ht="43.2" x14ac:dyDescent="0.3">
      <c r="A10" s="8" t="s">
        <v>37</v>
      </c>
      <c r="B10" s="8" t="s">
        <v>408</v>
      </c>
      <c r="C10" s="8" t="s">
        <v>404</v>
      </c>
      <c r="D10" s="8" t="s">
        <v>408</v>
      </c>
      <c r="E10" s="8" t="s">
        <v>407</v>
      </c>
      <c r="F10" s="8" t="s">
        <v>404</v>
      </c>
      <c r="G10" s="8" t="s">
        <v>406</v>
      </c>
      <c r="H10" s="8" t="s">
        <v>404</v>
      </c>
      <c r="I10" s="8" t="s">
        <v>409</v>
      </c>
      <c r="J10" s="8" t="s">
        <v>404</v>
      </c>
    </row>
    <row r="11" spans="1:10" ht="100.8" x14ac:dyDescent="0.3">
      <c r="A11" s="8" t="s">
        <v>41</v>
      </c>
      <c r="B11" s="8" t="s">
        <v>408</v>
      </c>
      <c r="C11" s="8" t="s">
        <v>404</v>
      </c>
      <c r="D11" s="8" t="s">
        <v>408</v>
      </c>
      <c r="E11" s="8" t="s">
        <v>407</v>
      </c>
      <c r="F11" s="8" t="s">
        <v>404</v>
      </c>
      <c r="G11" s="8" t="s">
        <v>406</v>
      </c>
      <c r="H11" s="8" t="s">
        <v>404</v>
      </c>
      <c r="I11" s="8" t="s">
        <v>405</v>
      </c>
      <c r="J11" s="8" t="s">
        <v>404</v>
      </c>
    </row>
    <row r="12" spans="1:10" ht="43.2" x14ac:dyDescent="0.3">
      <c r="A12" s="8" t="s">
        <v>42</v>
      </c>
      <c r="B12" s="8" t="s">
        <v>197</v>
      </c>
      <c r="C12" s="8" t="s">
        <v>197</v>
      </c>
      <c r="D12" s="8" t="s">
        <v>403</v>
      </c>
      <c r="E12" s="8" t="s">
        <v>197</v>
      </c>
      <c r="F12" s="8" t="s">
        <v>402</v>
      </c>
      <c r="G12" s="8" t="s">
        <v>197</v>
      </c>
      <c r="H12" s="8" t="s">
        <v>197</v>
      </c>
      <c r="I12" s="8" t="s">
        <v>197</v>
      </c>
      <c r="J12" s="8" t="s">
        <v>401</v>
      </c>
    </row>
    <row r="13" spans="1:10" ht="28.8" x14ac:dyDescent="0.3">
      <c r="A13" s="8" t="s">
        <v>45</v>
      </c>
      <c r="B13" s="8" t="s">
        <v>399</v>
      </c>
      <c r="C13" s="8" t="s">
        <v>399</v>
      </c>
      <c r="D13" s="8" t="s">
        <v>400</v>
      </c>
      <c r="E13" s="8" t="s">
        <v>399</v>
      </c>
      <c r="F13" s="8" t="s">
        <v>399</v>
      </c>
      <c r="G13" s="8" t="s">
        <v>399</v>
      </c>
      <c r="H13" s="8" t="s">
        <v>399</v>
      </c>
      <c r="I13" s="8" t="s">
        <v>398</v>
      </c>
      <c r="J13" s="8" t="s">
        <v>397</v>
      </c>
    </row>
    <row r="14" spans="1:10" ht="43.2" x14ac:dyDescent="0.3">
      <c r="A14" s="8" t="s">
        <v>48</v>
      </c>
      <c r="B14" s="47" t="s">
        <v>395</v>
      </c>
      <c r="C14" s="47" t="s">
        <v>395</v>
      </c>
      <c r="D14" s="47" t="s">
        <v>396</v>
      </c>
      <c r="E14" s="47" t="s">
        <v>395</v>
      </c>
      <c r="F14" s="47" t="s">
        <v>393</v>
      </c>
      <c r="G14" s="47" t="s">
        <v>394</v>
      </c>
      <c r="H14" s="47" t="s">
        <v>394</v>
      </c>
      <c r="I14" s="47" t="s">
        <v>393</v>
      </c>
      <c r="J14" s="47" t="s">
        <v>392</v>
      </c>
    </row>
    <row r="15" spans="1:10" ht="28.8" x14ac:dyDescent="0.3">
      <c r="A15" s="8" t="s">
        <v>52</v>
      </c>
      <c r="B15" s="8">
        <v>300</v>
      </c>
      <c r="C15" s="8">
        <v>100</v>
      </c>
      <c r="D15" s="8">
        <v>10</v>
      </c>
      <c r="E15" s="8">
        <v>250</v>
      </c>
      <c r="F15" s="8" t="s">
        <v>391</v>
      </c>
      <c r="G15" s="8">
        <v>2500</v>
      </c>
      <c r="H15" s="8">
        <v>500</v>
      </c>
      <c r="I15" s="8">
        <v>1800</v>
      </c>
      <c r="J15" s="8">
        <v>100</v>
      </c>
    </row>
    <row r="16" spans="1:10" ht="57.6" x14ac:dyDescent="0.3">
      <c r="A16" s="8" t="s">
        <v>55</v>
      </c>
      <c r="E16" s="8" t="s">
        <v>390</v>
      </c>
      <c r="J16" s="8" t="s">
        <v>389</v>
      </c>
    </row>
    <row r="17" spans="1:1" x14ac:dyDescent="0.3">
      <c r="A17" s="8" t="s">
        <v>457</v>
      </c>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K17" xr:uid="{F9D6E655-06AB-4AA0-9D8F-4F158D570B3D}">
      <formula1>$A$91:$A$94</formula1>
    </dataValidation>
  </dataValidations>
  <hyperlinks>
    <hyperlink ref="B14" r:id="rId1" xr:uid="{BDF92902-FFBF-45C0-9819-60651EC1AD9C}"/>
    <hyperlink ref="C14" r:id="rId2" xr:uid="{12DAD8A0-3444-499A-94BB-384A1374A9D3}"/>
    <hyperlink ref="G14" r:id="rId3" xr:uid="{C781BFF0-CF47-41D5-AEC8-1AD71EC55464}"/>
    <hyperlink ref="D14" r:id="rId4" xr:uid="{CC4D2339-12C6-4DE5-AB4F-179223CCF659}"/>
    <hyperlink ref="H14" r:id="rId5" xr:uid="{B3844A47-9F79-48C1-B6BC-FBE77E0E51CB}"/>
    <hyperlink ref="E14" r:id="rId6" xr:uid="{B3DDD4C3-2BEB-4272-9986-ECAA8F23A07F}"/>
  </hyperlinks>
  <pageMargins left="0.7" right="0.7" top="0.75" bottom="0.75" header="0.3" footer="0.3"/>
  <pageSetup orientation="portrait" horizontalDpi="1200" verticalDpi="1200" r:id="rId7"/>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47E92-3C67-47E2-B368-CE745A2258FF}">
  <dimension ref="A1:AV94"/>
  <sheetViews>
    <sheetView workbookViewId="0">
      <selection activeCell="H24" sqref="H24"/>
    </sheetView>
  </sheetViews>
  <sheetFormatPr defaultRowHeight="14.4" x14ac:dyDescent="0.3"/>
  <cols>
    <col min="1" max="1" width="26.44140625" customWidth="1"/>
    <col min="2" max="2" width="40.5546875" customWidth="1"/>
    <col min="3" max="3" width="26.6640625" customWidth="1"/>
    <col min="4" max="4" width="17.88671875" customWidth="1"/>
  </cols>
  <sheetData>
    <row r="1" spans="1:4" x14ac:dyDescent="0.3">
      <c r="A1" s="19" t="s">
        <v>0</v>
      </c>
      <c r="B1" s="34" t="s">
        <v>1</v>
      </c>
      <c r="C1" s="34" t="s">
        <v>2</v>
      </c>
      <c r="D1" s="10" t="s">
        <v>3</v>
      </c>
    </row>
    <row r="2" spans="1:4" x14ac:dyDescent="0.3">
      <c r="A2" s="34" t="s">
        <v>6</v>
      </c>
      <c r="B2" s="35" t="s">
        <v>340</v>
      </c>
      <c r="C2" s="49" t="s">
        <v>455</v>
      </c>
      <c r="D2" s="36"/>
    </row>
    <row r="3" spans="1:4" ht="28.8" x14ac:dyDescent="0.3">
      <c r="A3" s="34" t="s">
        <v>10</v>
      </c>
      <c r="B3" s="48" t="s">
        <v>454</v>
      </c>
      <c r="C3" s="49" t="s">
        <v>456</v>
      </c>
      <c r="D3" s="36"/>
    </row>
    <row r="4" spans="1:4" ht="28.8" x14ac:dyDescent="0.3">
      <c r="A4" s="34" t="s">
        <v>14</v>
      </c>
      <c r="B4" s="35" t="s">
        <v>341</v>
      </c>
      <c r="C4" s="36" t="s">
        <v>342</v>
      </c>
      <c r="D4" s="36"/>
    </row>
    <row r="5" spans="1:4" ht="43.2" x14ac:dyDescent="0.3">
      <c r="A5" s="34" t="s">
        <v>18</v>
      </c>
      <c r="B5" s="35" t="s">
        <v>343</v>
      </c>
      <c r="C5" s="37"/>
      <c r="D5" s="37"/>
    </row>
    <row r="6" spans="1:4" ht="28.8" x14ac:dyDescent="0.3">
      <c r="A6" s="34" t="s">
        <v>22</v>
      </c>
      <c r="B6" s="35" t="s">
        <v>344</v>
      </c>
      <c r="C6" s="36" t="s">
        <v>345</v>
      </c>
      <c r="D6" s="38"/>
    </row>
    <row r="7" spans="1:4" ht="27.6" x14ac:dyDescent="0.3">
      <c r="A7" s="34" t="s">
        <v>26</v>
      </c>
      <c r="B7" s="39" t="s">
        <v>346</v>
      </c>
      <c r="C7" s="40" t="s">
        <v>347</v>
      </c>
      <c r="D7" s="40"/>
    </row>
    <row r="8" spans="1:4" x14ac:dyDescent="0.3">
      <c r="A8" s="34" t="s">
        <v>30</v>
      </c>
      <c r="B8" s="35" t="s">
        <v>348</v>
      </c>
      <c r="C8" s="36" t="s">
        <v>348</v>
      </c>
      <c r="D8" s="36"/>
    </row>
    <row r="9" spans="1:4" ht="43.2" x14ac:dyDescent="0.3">
      <c r="A9" s="34" t="s">
        <v>33</v>
      </c>
      <c r="B9" s="35" t="s">
        <v>347</v>
      </c>
      <c r="C9" s="36" t="s">
        <v>347</v>
      </c>
      <c r="D9" s="36"/>
    </row>
    <row r="10" spans="1:4" ht="43.2" x14ac:dyDescent="0.3">
      <c r="A10" s="34" t="s">
        <v>37</v>
      </c>
      <c r="B10" s="35" t="s">
        <v>349</v>
      </c>
      <c r="C10" s="36" t="s">
        <v>350</v>
      </c>
      <c r="D10" s="36"/>
    </row>
    <row r="11" spans="1:4" ht="43.2" x14ac:dyDescent="0.3">
      <c r="A11" s="34" t="s">
        <v>41</v>
      </c>
      <c r="B11" s="35" t="s">
        <v>349</v>
      </c>
      <c r="C11" s="36" t="s">
        <v>350</v>
      </c>
      <c r="D11" s="36"/>
    </row>
    <row r="12" spans="1:4" ht="28.8" x14ac:dyDescent="0.3">
      <c r="A12" s="34" t="s">
        <v>42</v>
      </c>
      <c r="B12" s="35" t="s">
        <v>351</v>
      </c>
      <c r="C12" s="36" t="s">
        <v>351</v>
      </c>
      <c r="D12" s="36"/>
    </row>
    <row r="13" spans="1:4" ht="43.2" x14ac:dyDescent="0.3">
      <c r="A13" s="34" t="s">
        <v>45</v>
      </c>
      <c r="B13" s="35" t="s">
        <v>352</v>
      </c>
      <c r="C13" s="36" t="s">
        <v>353</v>
      </c>
      <c r="D13" s="49"/>
    </row>
    <row r="14" spans="1:4" x14ac:dyDescent="0.3">
      <c r="A14" s="34" t="s">
        <v>48</v>
      </c>
      <c r="B14" s="35" t="s">
        <v>354</v>
      </c>
      <c r="C14" s="44" t="s">
        <v>357</v>
      </c>
      <c r="D14" s="36"/>
    </row>
    <row r="15" spans="1:4" ht="28.8" x14ac:dyDescent="0.3">
      <c r="A15" s="34" t="s">
        <v>52</v>
      </c>
      <c r="B15" s="35" t="s">
        <v>355</v>
      </c>
      <c r="C15" s="36" t="s">
        <v>356</v>
      </c>
      <c r="D15" s="41"/>
    </row>
    <row r="16" spans="1:4" x14ac:dyDescent="0.3">
      <c r="A16" s="34" t="s">
        <v>55</v>
      </c>
      <c r="B16" s="42"/>
      <c r="C16" s="43"/>
      <c r="D16" s="43"/>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AV17" xr:uid="{E368B853-6C27-4F8B-B5FA-5B73B1E01317}">
      <formula1>$A$91:$A$94</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9F06AB38913064187CDE8EC61DD42B2" ma:contentTypeVersion="9" ma:contentTypeDescription="Create a new document." ma:contentTypeScope="" ma:versionID="8eb7a0ca85561b59acd9dd9f8ac7b3ca">
  <xsd:schema xmlns:xsd="http://www.w3.org/2001/XMLSchema" xmlns:xs="http://www.w3.org/2001/XMLSchema" xmlns:p="http://schemas.microsoft.com/office/2006/metadata/properties" xmlns:ns2="137e0888-b787-4848-8102-1058df0a1f9f" xmlns:ns3="d4926e12-d476-4181-a374-037149400372" targetNamespace="http://schemas.microsoft.com/office/2006/metadata/properties" ma:root="true" ma:fieldsID="5e6e98ead34b6c9fe9da9cb9791f8488" ns2:_="" ns3:_="">
    <xsd:import namespace="137e0888-b787-4848-8102-1058df0a1f9f"/>
    <xsd:import namespace="d4926e12-d476-4181-a374-037149400372"/>
    <xsd:element name="properties">
      <xsd:complexType>
        <xsd:sequence>
          <xsd:element name="documentManagement">
            <xsd:complexType>
              <xsd:all>
                <xsd:element ref="ns2:Project" minOccurs="0"/>
                <xsd:element ref="ns2:MediaServiceMetadata" minOccurs="0"/>
                <xsd:element ref="ns2:MediaServiceFastMetadata" minOccurs="0"/>
                <xsd:element ref="ns2:MediaServiceObjectDetectorVersions" minOccurs="0"/>
                <xsd:element ref="ns2:FileType" minOccurs="0"/>
                <xsd:element ref="ns2:Organiz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7e0888-b787-4848-8102-1058df0a1f9f" elementFormDefault="qualified">
    <xsd:import namespace="http://schemas.microsoft.com/office/2006/documentManagement/types"/>
    <xsd:import namespace="http://schemas.microsoft.com/office/infopath/2007/PartnerControls"/>
    <xsd:element name="Project" ma:index="8" nillable="true" ma:displayName="Project" ma:format="Dropdown" ma:internalName="Project">
      <xsd:simpleType>
        <xsd:restriction base="dms:Choice">
          <xsd:enumeration value="Clean Heat Standard"/>
          <xsd:enumeration value="Solar 4 All"/>
          <xsd:enumeration value="RES"/>
          <xsd:enumeration value="GGRF"/>
          <xsd:enumeration value="Clean Heat Homes"/>
          <xsd:enumeration value="Strategic Planning"/>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FileType" ma:index="12" nillable="true" ma:displayName="File Type" ma:format="Dropdown" ma:internalName="FileType">
      <xsd:simpleType>
        <xsd:restriction base="dms:Choice">
          <xsd:enumeration value="Presentation"/>
          <xsd:enumeration value="Letter"/>
          <xsd:enumeration value="Research"/>
          <xsd:enumeration value="Notes"/>
          <xsd:enumeration value="Outreach"/>
          <xsd:enumeration value="Guide"/>
        </xsd:restriction>
      </xsd:simpleType>
    </xsd:element>
    <xsd:element name="Organization" ma:index="13" nillable="true" ma:displayName="Organization" ma:format="Dropdown" ma:internalName="Organization">
      <xsd:simpleType>
        <xsd:restriction base="dms:Text">
          <xsd:maxLength value="255"/>
        </xsd:restriction>
      </xsd:simpleType>
    </xsd:element>
    <xsd:element name="MediaServiceSearchProperties" ma:index="1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26e12-d476-4181-a374-03714940037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rganization xmlns="137e0888-b787-4848-8102-1058df0a1f9f" xsi:nil="true"/>
    <Project xmlns="137e0888-b787-4848-8102-1058df0a1f9f">Clean Heat Standard</Project>
    <FileType xmlns="137e0888-b787-4848-8102-1058df0a1f9f" xsi:nil="true"/>
    <SharedWithUsers xmlns="d4926e12-d476-4181-a374-037149400372">
      <UserInfo>
        <DisplayName>Maura Collins</DisplayName>
        <AccountId>14</AccountId>
        <AccountType/>
      </UserInfo>
      <UserInfo>
        <DisplayName>Mia Watson</DisplayName>
        <AccountId>21</AccountId>
        <AccountType/>
      </UserInfo>
    </SharedWithUsers>
  </documentManagement>
</p:properties>
</file>

<file path=customXml/itemProps1.xml><?xml version="1.0" encoding="utf-8"?>
<ds:datastoreItem xmlns:ds="http://schemas.openxmlformats.org/officeDocument/2006/customXml" ds:itemID="{A21F1467-8E0B-425C-9ACF-393447DE83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7e0888-b787-4848-8102-1058df0a1f9f"/>
    <ds:schemaRef ds:uri="d4926e12-d476-4181-a374-0371494003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E6523F-9E15-4A86-8169-8729BA142640}">
  <ds:schemaRefs>
    <ds:schemaRef ds:uri="http://schemas.microsoft.com/sharepoint/v3/contenttype/forms"/>
  </ds:schemaRefs>
</ds:datastoreItem>
</file>

<file path=customXml/itemProps3.xml><?xml version="1.0" encoding="utf-8"?>
<ds:datastoreItem xmlns:ds="http://schemas.openxmlformats.org/officeDocument/2006/customXml" ds:itemID="{50AD9824-140F-4A9F-A495-E394FD58AB5A}">
  <ds:schemaRefs>
    <ds:schemaRef ds:uri="http://schemas.microsoft.com/office/2006/metadata/properties"/>
    <ds:schemaRef ds:uri="http://schemas.microsoft.com/office/infopath/2007/PartnerControls"/>
    <ds:schemaRef ds:uri="137e0888-b787-4848-8102-1058df0a1f9f"/>
    <ds:schemaRef ds:uri="d4926e12-d476-4181-a374-03714940037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BED Other</vt:lpstr>
      <vt:lpstr>BED Tier III</vt:lpstr>
      <vt:lpstr>Efficiency Vermont</vt:lpstr>
      <vt:lpstr>Vermont Housing Finance Agency </vt:lpstr>
      <vt:lpstr>GMP Existing Programs</vt:lpstr>
      <vt:lpstr>Stowe Electric Existing Program</vt:lpstr>
      <vt:lpstr>WEC Existing Programs</vt:lpstr>
      <vt:lpstr>VGS Existing Programs</vt:lpstr>
      <vt:lpstr>Fuel Dealer Existing Programs</vt:lpstr>
      <vt:lpstr>'WEC Existing Programs'!Print_Area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Hicks-Tibbles, Erin</dc:creator>
  <cp:keywords/>
  <dc:description/>
  <cp:lastModifiedBy>Amber Widmayer</cp:lastModifiedBy>
  <cp:revision/>
  <dcterms:created xsi:type="dcterms:W3CDTF">2024-02-14T18:00:20Z</dcterms:created>
  <dcterms:modified xsi:type="dcterms:W3CDTF">2025-04-09T19:24:42Z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0x010100E9F06AB38913064187CDE8EC61DD42B2</vt:lpwstr>
  </property>
</Properties>
</file>