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H:\Tier 3\"/>
    </mc:Choice>
  </mc:AlternateContent>
  <xr:revisionPtr revIDLastSave="0" documentId="8_{0AA93417-0DFA-4693-B8DE-1531A12068C7}" xr6:coauthVersionLast="36" xr6:coauthVersionMax="36" xr10:uidLastSave="{00000000-0000-0000-0000-000000000000}"/>
  <bookViews>
    <workbookView xWindow="0" yWindow="0" windowWidth="19428" windowHeight="11028" xr2:uid="{00000000-000D-0000-FFFF-FFFF00000000}"/>
  </bookViews>
  <sheets>
    <sheet name="Dashboard" sheetId="1" r:id="rId1"/>
    <sheet name="Analysis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6" i="1" l="1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C12" i="2"/>
  <c r="B12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B11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C10" i="2"/>
  <c r="B10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C9" i="2"/>
  <c r="B9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C8" i="2"/>
  <c r="B8" i="2"/>
  <c r="JM12" i="2"/>
  <c r="JL12" i="2"/>
  <c r="JK12" i="2"/>
  <c r="JJ12" i="2"/>
  <c r="JI12" i="2"/>
  <c r="JH12" i="2"/>
  <c r="JG12" i="2"/>
  <c r="JF12" i="2"/>
  <c r="JE12" i="2"/>
  <c r="JD12" i="2"/>
  <c r="JC12" i="2"/>
  <c r="JB12" i="2"/>
  <c r="JA12" i="2"/>
  <c r="IZ12" i="2"/>
  <c r="IY12" i="2"/>
  <c r="IX12" i="2"/>
  <c r="IW12" i="2"/>
  <c r="IV12" i="2"/>
  <c r="IU12" i="2"/>
  <c r="IT12" i="2"/>
  <c r="IS12" i="2"/>
  <c r="IR12" i="2"/>
  <c r="IQ12" i="2"/>
  <c r="IP12" i="2"/>
  <c r="IO12" i="2"/>
  <c r="IN12" i="2"/>
  <c r="IM12" i="2"/>
  <c r="IL12" i="2"/>
  <c r="IK12" i="2"/>
  <c r="IJ12" i="2"/>
  <c r="II12" i="2"/>
  <c r="IH12" i="2"/>
  <c r="IG12" i="2"/>
  <c r="IF12" i="2"/>
  <c r="IE12" i="2"/>
  <c r="ID12" i="2"/>
  <c r="IC12" i="2"/>
  <c r="IB12" i="2"/>
  <c r="IA12" i="2"/>
  <c r="HZ12" i="2"/>
  <c r="HY12" i="2"/>
  <c r="HX12" i="2"/>
  <c r="HW12" i="2"/>
  <c r="HV12" i="2"/>
  <c r="HU12" i="2"/>
  <c r="HT12" i="2"/>
  <c r="HS12" i="2"/>
  <c r="HR12" i="2"/>
  <c r="HQ12" i="2"/>
  <c r="HP12" i="2"/>
  <c r="HO12" i="2"/>
  <c r="HN12" i="2"/>
  <c r="HM12" i="2"/>
  <c r="HL12" i="2"/>
  <c r="HK12" i="2"/>
  <c r="HJ12" i="2"/>
  <c r="HI12" i="2"/>
  <c r="HH12" i="2"/>
  <c r="HG12" i="2"/>
  <c r="HF12" i="2"/>
  <c r="HE12" i="2"/>
  <c r="HD12" i="2"/>
  <c r="HC12" i="2"/>
  <c r="HB12" i="2"/>
  <c r="HA12" i="2"/>
  <c r="GZ12" i="2"/>
  <c r="GY12" i="2"/>
  <c r="GX12" i="2"/>
  <c r="GW12" i="2"/>
  <c r="GV12" i="2"/>
  <c r="GU12" i="2"/>
  <c r="GT12" i="2"/>
  <c r="GS12" i="2"/>
  <c r="GR12" i="2"/>
  <c r="GQ12" i="2"/>
  <c r="GP12" i="2"/>
  <c r="GO12" i="2"/>
  <c r="GN12" i="2"/>
  <c r="GM12" i="2"/>
  <c r="GL12" i="2"/>
  <c r="GK12" i="2"/>
  <c r="GJ12" i="2"/>
  <c r="GI12" i="2"/>
  <c r="GH12" i="2"/>
  <c r="GG12" i="2"/>
  <c r="GF12" i="2"/>
  <c r="GE12" i="2"/>
  <c r="GD12" i="2"/>
  <c r="GC12" i="2"/>
  <c r="GB12" i="2"/>
  <c r="GA12" i="2"/>
  <c r="FZ12" i="2"/>
  <c r="FY12" i="2"/>
  <c r="FX12" i="2"/>
  <c r="FW12" i="2"/>
  <c r="FV12" i="2"/>
  <c r="FU12" i="2"/>
  <c r="FT12" i="2"/>
  <c r="FS12" i="2"/>
  <c r="FR12" i="2"/>
  <c r="FQ12" i="2"/>
  <c r="FP12" i="2"/>
  <c r="FO12" i="2"/>
  <c r="FN12" i="2"/>
  <c r="FM12" i="2"/>
  <c r="FL12" i="2"/>
  <c r="FK12" i="2"/>
  <c r="FJ12" i="2"/>
  <c r="FI12" i="2"/>
  <c r="FH12" i="2"/>
  <c r="FG12" i="2"/>
  <c r="FF12" i="2"/>
  <c r="FE12" i="2"/>
  <c r="FD12" i="2"/>
  <c r="FC12" i="2"/>
  <c r="FB12" i="2"/>
  <c r="FA12" i="2"/>
  <c r="EZ12" i="2"/>
  <c r="EY12" i="2"/>
  <c r="EX12" i="2"/>
  <c r="EW12" i="2"/>
  <c r="EV12" i="2"/>
  <c r="EU12" i="2"/>
  <c r="ET12" i="2"/>
  <c r="ES12" i="2"/>
  <c r="ER12" i="2"/>
  <c r="EQ12" i="2"/>
  <c r="EP12" i="2"/>
  <c r="EO12" i="2"/>
  <c r="EN12" i="2"/>
  <c r="EM12" i="2"/>
  <c r="EL12" i="2"/>
  <c r="EK12" i="2"/>
  <c r="EJ12" i="2"/>
  <c r="EI12" i="2"/>
  <c r="EH12" i="2"/>
  <c r="EG12" i="2"/>
  <c r="EF12" i="2"/>
  <c r="EE12" i="2"/>
  <c r="ED12" i="2"/>
  <c r="EC12" i="2"/>
  <c r="EB12" i="2"/>
  <c r="EA12" i="2"/>
  <c r="DZ12" i="2"/>
  <c r="DY12" i="2"/>
  <c r="DX12" i="2"/>
  <c r="DW12" i="2"/>
  <c r="DV12" i="2"/>
  <c r="DU12" i="2"/>
  <c r="DT12" i="2"/>
  <c r="DS12" i="2"/>
  <c r="DR12" i="2"/>
  <c r="DQ12" i="2"/>
  <c r="DP12" i="2"/>
  <c r="DO12" i="2"/>
  <c r="DN12" i="2"/>
  <c r="DM12" i="2"/>
  <c r="DL12" i="2"/>
  <c r="DK12" i="2"/>
  <c r="DJ12" i="2"/>
  <c r="DI12" i="2"/>
  <c r="DH12" i="2"/>
  <c r="DG12" i="2"/>
  <c r="DF12" i="2"/>
  <c r="DE12" i="2"/>
  <c r="DD12" i="2"/>
  <c r="DC12" i="2"/>
  <c r="DB12" i="2"/>
  <c r="DA12" i="2"/>
  <c r="CZ12" i="2"/>
  <c r="CY12" i="2"/>
  <c r="CX12" i="2"/>
  <c r="CW12" i="2"/>
  <c r="CV12" i="2"/>
  <c r="CU12" i="2"/>
  <c r="CT12" i="2"/>
  <c r="CS12" i="2"/>
  <c r="CR12" i="2"/>
  <c r="CQ12" i="2"/>
  <c r="CP12" i="2"/>
  <c r="CO12" i="2"/>
  <c r="CN12" i="2"/>
  <c r="CM12" i="2"/>
  <c r="CL12" i="2"/>
  <c r="CK12" i="2"/>
  <c r="CJ12" i="2"/>
  <c r="CI12" i="2"/>
  <c r="CH12" i="2"/>
  <c r="CG12" i="2"/>
  <c r="CF12" i="2"/>
  <c r="CE12" i="2"/>
  <c r="CD12" i="2"/>
  <c r="CC12" i="2"/>
  <c r="CB12" i="2"/>
  <c r="CA12" i="2"/>
  <c r="BZ12" i="2"/>
  <c r="BY12" i="2"/>
  <c r="BX12" i="2"/>
  <c r="BW12" i="2"/>
  <c r="BV12" i="2"/>
  <c r="BU12" i="2"/>
  <c r="BT12" i="2"/>
  <c r="BS12" i="2"/>
  <c r="BR12" i="2"/>
  <c r="BQ12" i="2"/>
  <c r="BP12" i="2"/>
  <c r="BO12" i="2"/>
  <c r="BN12" i="2"/>
  <c r="BM12" i="2"/>
  <c r="BL12" i="2"/>
  <c r="BK12" i="2"/>
  <c r="BJ12" i="2"/>
  <c r="BI12" i="2"/>
  <c r="BH12" i="2"/>
  <c r="BG12" i="2"/>
  <c r="BF12" i="2"/>
  <c r="BE12" i="2"/>
  <c r="BD12" i="2"/>
  <c r="BC12" i="2"/>
  <c r="BB12" i="2"/>
  <c r="BA12" i="2"/>
  <c r="AZ12" i="2"/>
  <c r="AY12" i="2"/>
  <c r="AX12" i="2"/>
  <c r="AW12" i="2"/>
  <c r="AV12" i="2"/>
  <c r="AU12" i="2"/>
  <c r="AT12" i="2"/>
  <c r="AS12" i="2"/>
  <c r="AR12" i="2"/>
  <c r="AQ12" i="2"/>
  <c r="AP12" i="2"/>
  <c r="AO12" i="2"/>
  <c r="AN12" i="2"/>
  <c r="AM12" i="2"/>
  <c r="AL12" i="2"/>
  <c r="AK12" i="2"/>
  <c r="AJ12" i="2"/>
  <c r="AI12" i="2"/>
  <c r="AH12" i="2"/>
  <c r="AG12" i="2"/>
  <c r="AF12" i="2"/>
  <c r="AE12" i="2"/>
  <c r="AD12" i="2"/>
  <c r="AC12" i="2"/>
  <c r="AB12" i="2"/>
  <c r="AA12" i="2"/>
  <c r="Z12" i="2"/>
  <c r="Y12" i="2"/>
  <c r="X12" i="2"/>
  <c r="W12" i="2"/>
  <c r="V12" i="2"/>
  <c r="U12" i="2"/>
  <c r="T12" i="2"/>
  <c r="JM11" i="2"/>
  <c r="JL11" i="2"/>
  <c r="JK11" i="2"/>
  <c r="JJ11" i="2"/>
  <c r="JI11" i="2"/>
  <c r="JH11" i="2"/>
  <c r="JG11" i="2"/>
  <c r="JF11" i="2"/>
  <c r="JE11" i="2"/>
  <c r="JD11" i="2"/>
  <c r="JC11" i="2"/>
  <c r="JB11" i="2"/>
  <c r="JA11" i="2"/>
  <c r="IZ11" i="2"/>
  <c r="IY11" i="2"/>
  <c r="IX11" i="2"/>
  <c r="IW11" i="2"/>
  <c r="IV11" i="2"/>
  <c r="IU11" i="2"/>
  <c r="IT11" i="2"/>
  <c r="IS11" i="2"/>
  <c r="IR11" i="2"/>
  <c r="IQ11" i="2"/>
  <c r="IP11" i="2"/>
  <c r="IO11" i="2"/>
  <c r="IN11" i="2"/>
  <c r="IM11" i="2"/>
  <c r="IL11" i="2"/>
  <c r="IK11" i="2"/>
  <c r="IJ11" i="2"/>
  <c r="II11" i="2"/>
  <c r="IH11" i="2"/>
  <c r="IG11" i="2"/>
  <c r="IF11" i="2"/>
  <c r="IE11" i="2"/>
  <c r="ID11" i="2"/>
  <c r="IC11" i="2"/>
  <c r="IB11" i="2"/>
  <c r="IA11" i="2"/>
  <c r="HZ11" i="2"/>
  <c r="HY11" i="2"/>
  <c r="HX11" i="2"/>
  <c r="HW11" i="2"/>
  <c r="HV11" i="2"/>
  <c r="HU11" i="2"/>
  <c r="HT11" i="2"/>
  <c r="HS11" i="2"/>
  <c r="HR11" i="2"/>
  <c r="HQ11" i="2"/>
  <c r="HP11" i="2"/>
  <c r="HO11" i="2"/>
  <c r="HN11" i="2"/>
  <c r="HM11" i="2"/>
  <c r="HL11" i="2"/>
  <c r="HK11" i="2"/>
  <c r="HJ11" i="2"/>
  <c r="HI11" i="2"/>
  <c r="HH11" i="2"/>
  <c r="HG11" i="2"/>
  <c r="HF11" i="2"/>
  <c r="HE11" i="2"/>
  <c r="HD11" i="2"/>
  <c r="HC11" i="2"/>
  <c r="HB11" i="2"/>
  <c r="HA11" i="2"/>
  <c r="GZ11" i="2"/>
  <c r="GY11" i="2"/>
  <c r="GX11" i="2"/>
  <c r="GW11" i="2"/>
  <c r="GV11" i="2"/>
  <c r="GU11" i="2"/>
  <c r="GT11" i="2"/>
  <c r="GS11" i="2"/>
  <c r="GR11" i="2"/>
  <c r="GQ11" i="2"/>
  <c r="GP11" i="2"/>
  <c r="GO11" i="2"/>
  <c r="GN11" i="2"/>
  <c r="GM11" i="2"/>
  <c r="GL11" i="2"/>
  <c r="GK11" i="2"/>
  <c r="GJ11" i="2"/>
  <c r="GI11" i="2"/>
  <c r="GH11" i="2"/>
  <c r="GG11" i="2"/>
  <c r="GF11" i="2"/>
  <c r="GE11" i="2"/>
  <c r="GD11" i="2"/>
  <c r="GC11" i="2"/>
  <c r="GB11" i="2"/>
  <c r="GA11" i="2"/>
  <c r="FZ11" i="2"/>
  <c r="FY11" i="2"/>
  <c r="FX11" i="2"/>
  <c r="FW11" i="2"/>
  <c r="FV11" i="2"/>
  <c r="FU11" i="2"/>
  <c r="FT11" i="2"/>
  <c r="FS11" i="2"/>
  <c r="FR11" i="2"/>
  <c r="FQ11" i="2"/>
  <c r="FP11" i="2"/>
  <c r="FO11" i="2"/>
  <c r="FN11" i="2"/>
  <c r="FM11" i="2"/>
  <c r="FL11" i="2"/>
  <c r="FK11" i="2"/>
  <c r="FJ11" i="2"/>
  <c r="FI11" i="2"/>
  <c r="FH11" i="2"/>
  <c r="FG11" i="2"/>
  <c r="FF11" i="2"/>
  <c r="FE11" i="2"/>
  <c r="FD11" i="2"/>
  <c r="FC11" i="2"/>
  <c r="FB11" i="2"/>
  <c r="FA11" i="2"/>
  <c r="EZ11" i="2"/>
  <c r="EY11" i="2"/>
  <c r="EX11" i="2"/>
  <c r="EW11" i="2"/>
  <c r="EV11" i="2"/>
  <c r="EU11" i="2"/>
  <c r="ET11" i="2"/>
  <c r="ES11" i="2"/>
  <c r="ER11" i="2"/>
  <c r="EQ11" i="2"/>
  <c r="EP11" i="2"/>
  <c r="EO11" i="2"/>
  <c r="EN11" i="2"/>
  <c r="EM11" i="2"/>
  <c r="EL11" i="2"/>
  <c r="EK11" i="2"/>
  <c r="EJ11" i="2"/>
  <c r="EI11" i="2"/>
  <c r="EH11" i="2"/>
  <c r="EG11" i="2"/>
  <c r="EF11" i="2"/>
  <c r="EE11" i="2"/>
  <c r="ED11" i="2"/>
  <c r="EC11" i="2"/>
  <c r="EB11" i="2"/>
  <c r="EA11" i="2"/>
  <c r="DZ11" i="2"/>
  <c r="DY11" i="2"/>
  <c r="DX11" i="2"/>
  <c r="DW11" i="2"/>
  <c r="DV11" i="2"/>
  <c r="DU11" i="2"/>
  <c r="DT11" i="2"/>
  <c r="DS11" i="2"/>
  <c r="DR11" i="2"/>
  <c r="DQ11" i="2"/>
  <c r="DP11" i="2"/>
  <c r="DO11" i="2"/>
  <c r="DN11" i="2"/>
  <c r="DM11" i="2"/>
  <c r="DL11" i="2"/>
  <c r="DK11" i="2"/>
  <c r="DJ11" i="2"/>
  <c r="DI11" i="2"/>
  <c r="DH11" i="2"/>
  <c r="DG11" i="2"/>
  <c r="DF11" i="2"/>
  <c r="DE11" i="2"/>
  <c r="DD11" i="2"/>
  <c r="DC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M11" i="2"/>
  <c r="CL11" i="2"/>
  <c r="CK11" i="2"/>
  <c r="CJ11" i="2"/>
  <c r="CI11" i="2"/>
  <c r="CH11" i="2"/>
  <c r="CG11" i="2"/>
  <c r="CF11" i="2"/>
  <c r="CE11" i="2"/>
  <c r="CD11" i="2"/>
  <c r="CC11" i="2"/>
  <c r="CB11" i="2"/>
  <c r="CA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L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Y11" i="2"/>
  <c r="AX11" i="2"/>
  <c r="AW11" i="2"/>
  <c r="AV11" i="2"/>
  <c r="AU11" i="2"/>
  <c r="AT11" i="2"/>
  <c r="AS11" i="2"/>
  <c r="AR11" i="2"/>
  <c r="AQ11" i="2"/>
  <c r="AP11" i="2"/>
  <c r="AO11" i="2"/>
  <c r="AN11" i="2"/>
  <c r="AM11" i="2"/>
  <c r="AL11" i="2"/>
  <c r="AK11" i="2"/>
  <c r="AJ11" i="2"/>
  <c r="AI11" i="2"/>
  <c r="AH11" i="2"/>
  <c r="AG11" i="2"/>
  <c r="AF11" i="2"/>
  <c r="AE11" i="2"/>
  <c r="AD11" i="2"/>
  <c r="AC11" i="2"/>
  <c r="AB11" i="2"/>
  <c r="AA11" i="2"/>
  <c r="Z11" i="2"/>
  <c r="Y11" i="2"/>
  <c r="X11" i="2"/>
  <c r="W11" i="2"/>
  <c r="V11" i="2"/>
  <c r="U11" i="2"/>
  <c r="T11" i="2"/>
  <c r="JM10" i="2"/>
  <c r="JL10" i="2"/>
  <c r="JK10" i="2"/>
  <c r="JJ10" i="2"/>
  <c r="JI10" i="2"/>
  <c r="JH10" i="2"/>
  <c r="JG10" i="2"/>
  <c r="JF10" i="2"/>
  <c r="JE10" i="2"/>
  <c r="JD10" i="2"/>
  <c r="JC10" i="2"/>
  <c r="JB10" i="2"/>
  <c r="JA10" i="2"/>
  <c r="IZ10" i="2"/>
  <c r="IY10" i="2"/>
  <c r="IX10" i="2"/>
  <c r="IW10" i="2"/>
  <c r="IV10" i="2"/>
  <c r="IU10" i="2"/>
  <c r="IT10" i="2"/>
  <c r="IS10" i="2"/>
  <c r="IR10" i="2"/>
  <c r="IQ10" i="2"/>
  <c r="IP10" i="2"/>
  <c r="IO10" i="2"/>
  <c r="IN10" i="2"/>
  <c r="IM10" i="2"/>
  <c r="IL10" i="2"/>
  <c r="IK10" i="2"/>
  <c r="IJ10" i="2"/>
  <c r="II10" i="2"/>
  <c r="IH10" i="2"/>
  <c r="IG10" i="2"/>
  <c r="IF10" i="2"/>
  <c r="IE10" i="2"/>
  <c r="ID10" i="2"/>
  <c r="IC10" i="2"/>
  <c r="IB10" i="2"/>
  <c r="IA10" i="2"/>
  <c r="HZ10" i="2"/>
  <c r="HY10" i="2"/>
  <c r="HX10" i="2"/>
  <c r="HW10" i="2"/>
  <c r="HV10" i="2"/>
  <c r="HU10" i="2"/>
  <c r="HT10" i="2"/>
  <c r="HS10" i="2"/>
  <c r="HR10" i="2"/>
  <c r="HQ10" i="2"/>
  <c r="HP10" i="2"/>
  <c r="HO10" i="2"/>
  <c r="HN10" i="2"/>
  <c r="HM10" i="2"/>
  <c r="HL10" i="2"/>
  <c r="HK10" i="2"/>
  <c r="HJ10" i="2"/>
  <c r="HI10" i="2"/>
  <c r="HH10" i="2"/>
  <c r="HG10" i="2"/>
  <c r="HF10" i="2"/>
  <c r="HE10" i="2"/>
  <c r="HD10" i="2"/>
  <c r="HC10" i="2"/>
  <c r="HB10" i="2"/>
  <c r="HA10" i="2"/>
  <c r="GZ10" i="2"/>
  <c r="GY10" i="2"/>
  <c r="GX10" i="2"/>
  <c r="GW10" i="2"/>
  <c r="GV10" i="2"/>
  <c r="GU10" i="2"/>
  <c r="GT10" i="2"/>
  <c r="GS10" i="2"/>
  <c r="GR10" i="2"/>
  <c r="GQ10" i="2"/>
  <c r="GP10" i="2"/>
  <c r="GO10" i="2"/>
  <c r="GN10" i="2"/>
  <c r="GM10" i="2"/>
  <c r="GL10" i="2"/>
  <c r="GK10" i="2"/>
  <c r="GJ10" i="2"/>
  <c r="GI10" i="2"/>
  <c r="GH10" i="2"/>
  <c r="GG10" i="2"/>
  <c r="GF10" i="2"/>
  <c r="GE10" i="2"/>
  <c r="GD10" i="2"/>
  <c r="GC10" i="2"/>
  <c r="GB10" i="2"/>
  <c r="GA10" i="2"/>
  <c r="FZ10" i="2"/>
  <c r="FY10" i="2"/>
  <c r="FX10" i="2"/>
  <c r="FW10" i="2"/>
  <c r="FV10" i="2"/>
  <c r="FU10" i="2"/>
  <c r="FT10" i="2"/>
  <c r="FS10" i="2"/>
  <c r="FR10" i="2"/>
  <c r="FQ10" i="2"/>
  <c r="FP10" i="2"/>
  <c r="FO10" i="2"/>
  <c r="FN10" i="2"/>
  <c r="FM10" i="2"/>
  <c r="FL10" i="2"/>
  <c r="FK10" i="2"/>
  <c r="FJ10" i="2"/>
  <c r="FI10" i="2"/>
  <c r="FH10" i="2"/>
  <c r="FG10" i="2"/>
  <c r="FF10" i="2"/>
  <c r="FE10" i="2"/>
  <c r="FD10" i="2"/>
  <c r="FC10" i="2"/>
  <c r="FB10" i="2"/>
  <c r="FA10" i="2"/>
  <c r="EZ10" i="2"/>
  <c r="EY10" i="2"/>
  <c r="EX10" i="2"/>
  <c r="EW10" i="2"/>
  <c r="EV10" i="2"/>
  <c r="EU10" i="2"/>
  <c r="ET10" i="2"/>
  <c r="ES10" i="2"/>
  <c r="ER10" i="2"/>
  <c r="EQ10" i="2"/>
  <c r="EP10" i="2"/>
  <c r="EO10" i="2"/>
  <c r="EN10" i="2"/>
  <c r="EM10" i="2"/>
  <c r="EL10" i="2"/>
  <c r="EK10" i="2"/>
  <c r="EJ10" i="2"/>
  <c r="EI10" i="2"/>
  <c r="EH10" i="2"/>
  <c r="EG10" i="2"/>
  <c r="EF10" i="2"/>
  <c r="EE10" i="2"/>
  <c r="ED10" i="2"/>
  <c r="EC10" i="2"/>
  <c r="EB10" i="2"/>
  <c r="EA10" i="2"/>
  <c r="DZ10" i="2"/>
  <c r="DY10" i="2"/>
  <c r="DX10" i="2"/>
  <c r="DW10" i="2"/>
  <c r="DV10" i="2"/>
  <c r="DU10" i="2"/>
  <c r="DT10" i="2"/>
  <c r="DS10" i="2"/>
  <c r="DR10" i="2"/>
  <c r="DQ10" i="2"/>
  <c r="DP10" i="2"/>
  <c r="DO10" i="2"/>
  <c r="DN10" i="2"/>
  <c r="DM10" i="2"/>
  <c r="DL10" i="2"/>
  <c r="DK10" i="2"/>
  <c r="DJ10" i="2"/>
  <c r="DI10" i="2"/>
  <c r="DH10" i="2"/>
  <c r="DG10" i="2"/>
  <c r="DF10" i="2"/>
  <c r="DE10" i="2"/>
  <c r="DD10" i="2"/>
  <c r="DC10" i="2"/>
  <c r="DB10" i="2"/>
  <c r="DA10" i="2"/>
  <c r="CZ10" i="2"/>
  <c r="CY10" i="2"/>
  <c r="CX10" i="2"/>
  <c r="CW10" i="2"/>
  <c r="CV10" i="2"/>
  <c r="CU10" i="2"/>
  <c r="CT10" i="2"/>
  <c r="CS10" i="2"/>
  <c r="CR10" i="2"/>
  <c r="CQ10" i="2"/>
  <c r="CP10" i="2"/>
  <c r="CO10" i="2"/>
  <c r="CN10" i="2"/>
  <c r="CM10" i="2"/>
  <c r="CL10" i="2"/>
  <c r="CK10" i="2"/>
  <c r="CJ10" i="2"/>
  <c r="CI10" i="2"/>
  <c r="CH10" i="2"/>
  <c r="CG10" i="2"/>
  <c r="CF10" i="2"/>
  <c r="CE10" i="2"/>
  <c r="CD10" i="2"/>
  <c r="CC10" i="2"/>
  <c r="CB10" i="2"/>
  <c r="CA10" i="2"/>
  <c r="BZ10" i="2"/>
  <c r="BY10" i="2"/>
  <c r="BX10" i="2"/>
  <c r="BW10" i="2"/>
  <c r="BV10" i="2"/>
  <c r="BU10" i="2"/>
  <c r="BT10" i="2"/>
  <c r="BS10" i="2"/>
  <c r="BR10" i="2"/>
  <c r="BQ10" i="2"/>
  <c r="BP10" i="2"/>
  <c r="BO10" i="2"/>
  <c r="BN10" i="2"/>
  <c r="BM10" i="2"/>
  <c r="BL10" i="2"/>
  <c r="BK10" i="2"/>
  <c r="BJ10" i="2"/>
  <c r="BI10" i="2"/>
  <c r="BH10" i="2"/>
  <c r="BG10" i="2"/>
  <c r="BF10" i="2"/>
  <c r="BE10" i="2"/>
  <c r="BD10" i="2"/>
  <c r="BC10" i="2"/>
  <c r="BB10" i="2"/>
  <c r="BA10" i="2"/>
  <c r="AZ10" i="2"/>
  <c r="AY10" i="2"/>
  <c r="AX10" i="2"/>
  <c r="AW10" i="2"/>
  <c r="AV10" i="2"/>
  <c r="AU10" i="2"/>
  <c r="AT10" i="2"/>
  <c r="AS10" i="2"/>
  <c r="AR10" i="2"/>
  <c r="AQ10" i="2"/>
  <c r="AP10" i="2"/>
  <c r="AO10" i="2"/>
  <c r="AN10" i="2"/>
  <c r="AM10" i="2"/>
  <c r="AL10" i="2"/>
  <c r="AK10" i="2"/>
  <c r="AJ10" i="2"/>
  <c r="AI10" i="2"/>
  <c r="AH10" i="2"/>
  <c r="AG10" i="2"/>
  <c r="AF10" i="2"/>
  <c r="AE10" i="2"/>
  <c r="AD10" i="2"/>
  <c r="AC10" i="2"/>
  <c r="AB10" i="2"/>
  <c r="AA10" i="2"/>
  <c r="Z10" i="2"/>
  <c r="Y10" i="2"/>
  <c r="X10" i="2"/>
  <c r="W10" i="2"/>
  <c r="V10" i="2"/>
  <c r="U10" i="2"/>
  <c r="T10" i="2"/>
  <c r="JM9" i="2"/>
  <c r="JL9" i="2"/>
  <c r="JK9" i="2"/>
  <c r="JJ9" i="2"/>
  <c r="JI9" i="2"/>
  <c r="JH9" i="2"/>
  <c r="JG9" i="2"/>
  <c r="JF9" i="2"/>
  <c r="JE9" i="2"/>
  <c r="JD9" i="2"/>
  <c r="JC9" i="2"/>
  <c r="JB9" i="2"/>
  <c r="JA9" i="2"/>
  <c r="IZ9" i="2"/>
  <c r="IY9" i="2"/>
  <c r="IX9" i="2"/>
  <c r="IW9" i="2"/>
  <c r="IV9" i="2"/>
  <c r="IU9" i="2"/>
  <c r="IT9" i="2"/>
  <c r="IS9" i="2"/>
  <c r="IR9" i="2"/>
  <c r="IQ9" i="2"/>
  <c r="IP9" i="2"/>
  <c r="IO9" i="2"/>
  <c r="IN9" i="2"/>
  <c r="IM9" i="2"/>
  <c r="IL9" i="2"/>
  <c r="IK9" i="2"/>
  <c r="IJ9" i="2"/>
  <c r="II9" i="2"/>
  <c r="IH9" i="2"/>
  <c r="IG9" i="2"/>
  <c r="IF9" i="2"/>
  <c r="IE9" i="2"/>
  <c r="ID9" i="2"/>
  <c r="IC9" i="2"/>
  <c r="IB9" i="2"/>
  <c r="IA9" i="2"/>
  <c r="HZ9" i="2"/>
  <c r="HY9" i="2"/>
  <c r="HX9" i="2"/>
  <c r="HW9" i="2"/>
  <c r="HV9" i="2"/>
  <c r="HU9" i="2"/>
  <c r="HT9" i="2"/>
  <c r="HS9" i="2"/>
  <c r="HR9" i="2"/>
  <c r="HQ9" i="2"/>
  <c r="HP9" i="2"/>
  <c r="HO9" i="2"/>
  <c r="HN9" i="2"/>
  <c r="HM9" i="2"/>
  <c r="HL9" i="2"/>
  <c r="HK9" i="2"/>
  <c r="HJ9" i="2"/>
  <c r="HI9" i="2"/>
  <c r="HH9" i="2"/>
  <c r="HG9" i="2"/>
  <c r="HF9" i="2"/>
  <c r="HE9" i="2"/>
  <c r="HD9" i="2"/>
  <c r="HC9" i="2"/>
  <c r="HB9" i="2"/>
  <c r="HA9" i="2"/>
  <c r="GZ9" i="2"/>
  <c r="GY9" i="2"/>
  <c r="GX9" i="2"/>
  <c r="GW9" i="2"/>
  <c r="GV9" i="2"/>
  <c r="GU9" i="2"/>
  <c r="GT9" i="2"/>
  <c r="GS9" i="2"/>
  <c r="GR9" i="2"/>
  <c r="GQ9" i="2"/>
  <c r="GP9" i="2"/>
  <c r="GO9" i="2"/>
  <c r="GN9" i="2"/>
  <c r="GM9" i="2"/>
  <c r="GL9" i="2"/>
  <c r="GK9" i="2"/>
  <c r="GJ9" i="2"/>
  <c r="GI9" i="2"/>
  <c r="GH9" i="2"/>
  <c r="GG9" i="2"/>
  <c r="GF9" i="2"/>
  <c r="GE9" i="2"/>
  <c r="GD9" i="2"/>
  <c r="GC9" i="2"/>
  <c r="GB9" i="2"/>
  <c r="GA9" i="2"/>
  <c r="FZ9" i="2"/>
  <c r="FY9" i="2"/>
  <c r="FX9" i="2"/>
  <c r="FW9" i="2"/>
  <c r="FV9" i="2"/>
  <c r="FU9" i="2"/>
  <c r="FT9" i="2"/>
  <c r="FS9" i="2"/>
  <c r="FR9" i="2"/>
  <c r="FQ9" i="2"/>
  <c r="FP9" i="2"/>
  <c r="FO9" i="2"/>
  <c r="FN9" i="2"/>
  <c r="FM9" i="2"/>
  <c r="FL9" i="2"/>
  <c r="FK9" i="2"/>
  <c r="FJ9" i="2"/>
  <c r="FI9" i="2"/>
  <c r="FH9" i="2"/>
  <c r="FG9" i="2"/>
  <c r="FF9" i="2"/>
  <c r="FE9" i="2"/>
  <c r="FD9" i="2"/>
  <c r="FC9" i="2"/>
  <c r="FB9" i="2"/>
  <c r="FA9" i="2"/>
  <c r="EZ9" i="2"/>
  <c r="EY9" i="2"/>
  <c r="EX9" i="2"/>
  <c r="EW9" i="2"/>
  <c r="EV9" i="2"/>
  <c r="EU9" i="2"/>
  <c r="ET9" i="2"/>
  <c r="ES9" i="2"/>
  <c r="ER9" i="2"/>
  <c r="EQ9" i="2"/>
  <c r="EP9" i="2"/>
  <c r="EO9" i="2"/>
  <c r="EN9" i="2"/>
  <c r="EM9" i="2"/>
  <c r="EL9" i="2"/>
  <c r="EK9" i="2"/>
  <c r="EJ9" i="2"/>
  <c r="EI9" i="2"/>
  <c r="EH9" i="2"/>
  <c r="EG9" i="2"/>
  <c r="EF9" i="2"/>
  <c r="EE9" i="2"/>
  <c r="ED9" i="2"/>
  <c r="EC9" i="2"/>
  <c r="EB9" i="2"/>
  <c r="EA9" i="2"/>
  <c r="DZ9" i="2"/>
  <c r="DY9" i="2"/>
  <c r="DX9" i="2"/>
  <c r="DW9" i="2"/>
  <c r="DV9" i="2"/>
  <c r="DU9" i="2"/>
  <c r="DT9" i="2"/>
  <c r="DS9" i="2"/>
  <c r="DR9" i="2"/>
  <c r="DQ9" i="2"/>
  <c r="DP9" i="2"/>
  <c r="DO9" i="2"/>
  <c r="DN9" i="2"/>
  <c r="DM9" i="2"/>
  <c r="DL9" i="2"/>
  <c r="DK9" i="2"/>
  <c r="DJ9" i="2"/>
  <c r="DI9" i="2"/>
  <c r="DH9" i="2"/>
  <c r="DG9" i="2"/>
  <c r="DF9" i="2"/>
  <c r="DE9" i="2"/>
  <c r="DD9" i="2"/>
  <c r="DC9" i="2"/>
  <c r="DB9" i="2"/>
  <c r="DA9" i="2"/>
  <c r="CZ9" i="2"/>
  <c r="CY9" i="2"/>
  <c r="CX9" i="2"/>
  <c r="CW9" i="2"/>
  <c r="CV9" i="2"/>
  <c r="CU9" i="2"/>
  <c r="CT9" i="2"/>
  <c r="CS9" i="2"/>
  <c r="CR9" i="2"/>
  <c r="CQ9" i="2"/>
  <c r="CP9" i="2"/>
  <c r="CO9" i="2"/>
  <c r="CN9" i="2"/>
  <c r="CM9" i="2"/>
  <c r="CL9" i="2"/>
  <c r="CK9" i="2"/>
  <c r="CJ9" i="2"/>
  <c r="CI9" i="2"/>
  <c r="CH9" i="2"/>
  <c r="CG9" i="2"/>
  <c r="CF9" i="2"/>
  <c r="CE9" i="2"/>
  <c r="CD9" i="2"/>
  <c r="CC9" i="2"/>
  <c r="CB9" i="2"/>
  <c r="CA9" i="2"/>
  <c r="BZ9" i="2"/>
  <c r="BY9" i="2"/>
  <c r="BX9" i="2"/>
  <c r="BW9" i="2"/>
  <c r="BV9" i="2"/>
  <c r="BU9" i="2"/>
  <c r="BT9" i="2"/>
  <c r="BS9" i="2"/>
  <c r="BR9" i="2"/>
  <c r="BQ9" i="2"/>
  <c r="BP9" i="2"/>
  <c r="BO9" i="2"/>
  <c r="BN9" i="2"/>
  <c r="BM9" i="2"/>
  <c r="BL9" i="2"/>
  <c r="BK9" i="2"/>
  <c r="BJ9" i="2"/>
  <c r="BI9" i="2"/>
  <c r="BH9" i="2"/>
  <c r="BG9" i="2"/>
  <c r="BF9" i="2"/>
  <c r="BE9" i="2"/>
  <c r="BD9" i="2"/>
  <c r="BC9" i="2"/>
  <c r="BB9" i="2"/>
  <c r="BA9" i="2"/>
  <c r="AZ9" i="2"/>
  <c r="AY9" i="2"/>
  <c r="AX9" i="2"/>
  <c r="AW9" i="2"/>
  <c r="AV9" i="2"/>
  <c r="AU9" i="2"/>
  <c r="AT9" i="2"/>
  <c r="AS9" i="2"/>
  <c r="AR9" i="2"/>
  <c r="AQ9" i="2"/>
  <c r="AP9" i="2"/>
  <c r="AO9" i="2"/>
  <c r="AN9" i="2"/>
  <c r="AM9" i="2"/>
  <c r="AL9" i="2"/>
  <c r="AK9" i="2"/>
  <c r="AJ9" i="2"/>
  <c r="AI9" i="2"/>
  <c r="AH9" i="2"/>
  <c r="AG9" i="2"/>
  <c r="AF9" i="2"/>
  <c r="AE9" i="2"/>
  <c r="AD9" i="2"/>
  <c r="AC9" i="2"/>
  <c r="AB9" i="2"/>
  <c r="AA9" i="2"/>
  <c r="Z9" i="2"/>
  <c r="Y9" i="2"/>
  <c r="X9" i="2"/>
  <c r="W9" i="2"/>
  <c r="V9" i="2"/>
  <c r="U9" i="2"/>
  <c r="T9" i="2"/>
  <c r="JM8" i="2"/>
  <c r="JL8" i="2"/>
  <c r="JK8" i="2"/>
  <c r="JJ8" i="2"/>
  <c r="JI8" i="2"/>
  <c r="JH8" i="2"/>
  <c r="JG8" i="2"/>
  <c r="JF8" i="2"/>
  <c r="JE8" i="2"/>
  <c r="JD8" i="2"/>
  <c r="JC8" i="2"/>
  <c r="JB8" i="2"/>
  <c r="JA8" i="2"/>
  <c r="IZ8" i="2"/>
  <c r="IY8" i="2"/>
  <c r="IX8" i="2"/>
  <c r="IW8" i="2"/>
  <c r="IV8" i="2"/>
  <c r="IU8" i="2"/>
  <c r="IT8" i="2"/>
  <c r="IS8" i="2"/>
  <c r="IR8" i="2"/>
  <c r="IQ8" i="2"/>
  <c r="IP8" i="2"/>
  <c r="IO8" i="2"/>
  <c r="IN8" i="2"/>
  <c r="IM8" i="2"/>
  <c r="IL8" i="2"/>
  <c r="IK8" i="2"/>
  <c r="IJ8" i="2"/>
  <c r="II8" i="2"/>
  <c r="IH8" i="2"/>
  <c r="IG8" i="2"/>
  <c r="IF8" i="2"/>
  <c r="IE8" i="2"/>
  <c r="ID8" i="2"/>
  <c r="IC8" i="2"/>
  <c r="IB8" i="2"/>
  <c r="IA8" i="2"/>
  <c r="HZ8" i="2"/>
  <c r="HY8" i="2"/>
  <c r="HX8" i="2"/>
  <c r="HW8" i="2"/>
  <c r="HV8" i="2"/>
  <c r="HU8" i="2"/>
  <c r="HT8" i="2"/>
  <c r="HS8" i="2"/>
  <c r="HR8" i="2"/>
  <c r="HQ8" i="2"/>
  <c r="HP8" i="2"/>
  <c r="HO8" i="2"/>
  <c r="HN8" i="2"/>
  <c r="HM8" i="2"/>
  <c r="HL8" i="2"/>
  <c r="HK8" i="2"/>
  <c r="HJ8" i="2"/>
  <c r="HI8" i="2"/>
  <c r="HH8" i="2"/>
  <c r="HG8" i="2"/>
  <c r="HF8" i="2"/>
  <c r="HE8" i="2"/>
  <c r="HD8" i="2"/>
  <c r="HC8" i="2"/>
  <c r="HB8" i="2"/>
  <c r="HA8" i="2"/>
  <c r="GZ8" i="2"/>
  <c r="GY8" i="2"/>
  <c r="GX8" i="2"/>
  <c r="GW8" i="2"/>
  <c r="GV8" i="2"/>
  <c r="GU8" i="2"/>
  <c r="GT8" i="2"/>
  <c r="GS8" i="2"/>
  <c r="GR8" i="2"/>
  <c r="GQ8" i="2"/>
  <c r="GP8" i="2"/>
  <c r="GO8" i="2"/>
  <c r="GN8" i="2"/>
  <c r="GM8" i="2"/>
  <c r="GL8" i="2"/>
  <c r="GK8" i="2"/>
  <c r="GJ8" i="2"/>
  <c r="GI8" i="2"/>
  <c r="GH8" i="2"/>
  <c r="GG8" i="2"/>
  <c r="GF8" i="2"/>
  <c r="GE8" i="2"/>
  <c r="GD8" i="2"/>
  <c r="GC8" i="2"/>
  <c r="GB8" i="2"/>
  <c r="GA8" i="2"/>
  <c r="FZ8" i="2"/>
  <c r="FY8" i="2"/>
  <c r="FX8" i="2"/>
  <c r="FW8" i="2"/>
  <c r="FV8" i="2"/>
  <c r="FU8" i="2"/>
  <c r="FT8" i="2"/>
  <c r="FS8" i="2"/>
  <c r="FR8" i="2"/>
  <c r="FQ8" i="2"/>
  <c r="FP8" i="2"/>
  <c r="FO8" i="2"/>
  <c r="FN8" i="2"/>
  <c r="FM8" i="2"/>
  <c r="FL8" i="2"/>
  <c r="FK8" i="2"/>
  <c r="FJ8" i="2"/>
  <c r="FI8" i="2"/>
  <c r="FH8" i="2"/>
  <c r="FG8" i="2"/>
  <c r="FF8" i="2"/>
  <c r="FE8" i="2"/>
  <c r="FD8" i="2"/>
  <c r="FC8" i="2"/>
  <c r="FB8" i="2"/>
  <c r="FA8" i="2"/>
  <c r="EZ8" i="2"/>
  <c r="EY8" i="2"/>
  <c r="EX8" i="2"/>
  <c r="EW8" i="2"/>
  <c r="EV8" i="2"/>
  <c r="EU8" i="2"/>
  <c r="ET8" i="2"/>
  <c r="ES8" i="2"/>
  <c r="ER8" i="2"/>
  <c r="EQ8" i="2"/>
  <c r="EP8" i="2"/>
  <c r="EO8" i="2"/>
  <c r="EN8" i="2"/>
  <c r="EM8" i="2"/>
  <c r="EL8" i="2"/>
  <c r="EK8" i="2"/>
  <c r="EJ8" i="2"/>
  <c r="EI8" i="2"/>
  <c r="EH8" i="2"/>
  <c r="EG8" i="2"/>
  <c r="EF8" i="2"/>
  <c r="EE8" i="2"/>
  <c r="ED8" i="2"/>
  <c r="EC8" i="2"/>
  <c r="EB8" i="2"/>
  <c r="EA8" i="2"/>
  <c r="DZ8" i="2"/>
  <c r="DY8" i="2"/>
  <c r="DX8" i="2"/>
  <c r="DW8" i="2"/>
  <c r="DV8" i="2"/>
  <c r="DU8" i="2"/>
  <c r="DT8" i="2"/>
  <c r="DS8" i="2"/>
  <c r="DR8" i="2"/>
  <c r="DQ8" i="2"/>
  <c r="DP8" i="2"/>
  <c r="DO8" i="2"/>
  <c r="DN8" i="2"/>
  <c r="DM8" i="2"/>
  <c r="DL8" i="2"/>
  <c r="DK8" i="2"/>
  <c r="DJ8" i="2"/>
  <c r="DI8" i="2"/>
  <c r="DH8" i="2"/>
  <c r="DG8" i="2"/>
  <c r="DF8" i="2"/>
  <c r="DE8" i="2"/>
  <c r="DD8" i="2"/>
  <c r="DC8" i="2"/>
  <c r="DB8" i="2"/>
  <c r="DA8" i="2"/>
  <c r="CZ8" i="2"/>
  <c r="CY8" i="2"/>
  <c r="CX8" i="2"/>
  <c r="CW8" i="2"/>
  <c r="CV8" i="2"/>
  <c r="CU8" i="2"/>
  <c r="CT8" i="2"/>
  <c r="CS8" i="2"/>
  <c r="CR8" i="2"/>
  <c r="CQ8" i="2"/>
  <c r="CP8" i="2"/>
  <c r="CO8" i="2"/>
  <c r="CN8" i="2"/>
  <c r="CM8" i="2"/>
  <c r="CL8" i="2"/>
  <c r="CK8" i="2"/>
  <c r="CJ8" i="2"/>
  <c r="CI8" i="2"/>
  <c r="CH8" i="2"/>
  <c r="CG8" i="2"/>
  <c r="CF8" i="2"/>
  <c r="CE8" i="2"/>
  <c r="CD8" i="2"/>
  <c r="CC8" i="2"/>
  <c r="CB8" i="2"/>
  <c r="CA8" i="2"/>
  <c r="BZ8" i="2"/>
  <c r="BY8" i="2"/>
  <c r="BX8" i="2"/>
  <c r="BW8" i="2"/>
  <c r="BV8" i="2"/>
  <c r="BU8" i="2"/>
  <c r="BT8" i="2"/>
  <c r="BS8" i="2"/>
  <c r="BR8" i="2"/>
  <c r="BQ8" i="2"/>
  <c r="BP8" i="2"/>
  <c r="BO8" i="2"/>
  <c r="BN8" i="2"/>
  <c r="BM8" i="2"/>
  <c r="BL8" i="2"/>
  <c r="BK8" i="2"/>
  <c r="BJ8" i="2"/>
  <c r="BI8" i="2"/>
  <c r="BH8" i="2"/>
  <c r="BG8" i="2"/>
  <c r="BF8" i="2"/>
  <c r="BE8" i="2"/>
  <c r="BD8" i="2"/>
  <c r="BC8" i="2"/>
  <c r="BB8" i="2"/>
  <c r="BA8" i="2"/>
  <c r="AZ8" i="2"/>
  <c r="AY8" i="2"/>
  <c r="AX8" i="2"/>
  <c r="AW8" i="2"/>
  <c r="AV8" i="2"/>
  <c r="AU8" i="2"/>
  <c r="AT8" i="2"/>
  <c r="AS8" i="2"/>
  <c r="AR8" i="2"/>
  <c r="AQ8" i="2"/>
  <c r="AP8" i="2"/>
  <c r="AO8" i="2"/>
  <c r="AN8" i="2"/>
  <c r="AM8" i="2"/>
  <c r="AL8" i="2"/>
  <c r="AK8" i="2"/>
  <c r="AJ8" i="2"/>
  <c r="AI8" i="2"/>
  <c r="AH8" i="2"/>
  <c r="AG8" i="2"/>
  <c r="AF8" i="2"/>
  <c r="AE8" i="2"/>
  <c r="AD8" i="2"/>
  <c r="AC8" i="2"/>
  <c r="AB8" i="2"/>
  <c r="AA8" i="2"/>
  <c r="Z8" i="2"/>
  <c r="Y8" i="2"/>
  <c r="X8" i="2"/>
  <c r="W8" i="2"/>
  <c r="V8" i="2"/>
  <c r="U8" i="2"/>
  <c r="T8" i="2"/>
  <c r="S12" i="2"/>
  <c r="S11" i="2"/>
  <c r="S10" i="2"/>
  <c r="S9" i="2"/>
  <c r="S8" i="2"/>
  <c r="BN41" i="2"/>
  <c r="BM41" i="2"/>
  <c r="BL41" i="2"/>
  <c r="BK41" i="2"/>
  <c r="BJ41" i="2"/>
  <c r="BI41" i="2"/>
  <c r="BH41" i="2"/>
  <c r="BG41" i="2"/>
  <c r="BF41" i="2"/>
  <c r="BE41" i="2"/>
  <c r="BD41" i="2"/>
  <c r="BC41" i="2"/>
  <c r="BB41" i="2"/>
  <c r="BA41" i="2"/>
  <c r="AZ41" i="2"/>
  <c r="AY41" i="2"/>
  <c r="AX41" i="2"/>
  <c r="AW41" i="2"/>
  <c r="AV41" i="2"/>
  <c r="AU41" i="2"/>
  <c r="AT41" i="2"/>
  <c r="AS41" i="2"/>
  <c r="AR41" i="2"/>
  <c r="AQ41" i="2"/>
  <c r="AP41" i="2"/>
  <c r="AO41" i="2"/>
  <c r="AN41" i="2"/>
  <c r="AM41" i="2"/>
  <c r="AL41" i="2"/>
  <c r="AK41" i="2"/>
  <c r="AJ41" i="2"/>
  <c r="AI41" i="2"/>
  <c r="AH41" i="2"/>
  <c r="AG41" i="2"/>
  <c r="AF41" i="2"/>
  <c r="AE41" i="2"/>
  <c r="AD41" i="2"/>
  <c r="AC41" i="2"/>
  <c r="AB41" i="2"/>
  <c r="AA41" i="2"/>
  <c r="Z41" i="2"/>
  <c r="Y41" i="2"/>
  <c r="X41" i="2"/>
  <c r="W41" i="2"/>
  <c r="V41" i="2"/>
  <c r="U41" i="2"/>
  <c r="T41" i="2"/>
  <c r="S41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41" i="2"/>
  <c r="EU2" i="2" l="1"/>
  <c r="EV2" i="2"/>
  <c r="EW2" i="2"/>
  <c r="EX2" i="2"/>
  <c r="EY2" i="2"/>
  <c r="EZ2" i="2"/>
  <c r="FA2" i="2"/>
  <c r="FB2" i="2"/>
  <c r="FC2" i="2"/>
  <c r="FD2" i="2"/>
  <c r="FE2" i="2"/>
  <c r="FF2" i="2"/>
  <c r="FG2" i="2"/>
  <c r="FH2" i="2"/>
  <c r="FI2" i="2"/>
  <c r="FJ2" i="2"/>
  <c r="FK2" i="2"/>
  <c r="FL2" i="2"/>
  <c r="FM2" i="2"/>
  <c r="FN2" i="2"/>
  <c r="FO2" i="2"/>
  <c r="FP2" i="2"/>
  <c r="FQ2" i="2"/>
  <c r="FR2" i="2"/>
  <c r="FS2" i="2"/>
  <c r="FT2" i="2"/>
  <c r="FU2" i="2"/>
  <c r="FV2" i="2"/>
  <c r="FW2" i="2"/>
  <c r="FX2" i="2"/>
  <c r="FY2" i="2"/>
  <c r="FZ2" i="2"/>
  <c r="GA2" i="2"/>
  <c r="GB2" i="2"/>
  <c r="GC2" i="2"/>
  <c r="GD2" i="2"/>
  <c r="GE2" i="2"/>
  <c r="GF2" i="2"/>
  <c r="GG2" i="2"/>
  <c r="GH2" i="2"/>
  <c r="GI2" i="2"/>
  <c r="GJ2" i="2"/>
  <c r="GK2" i="2"/>
  <c r="GL2" i="2"/>
  <c r="GM2" i="2"/>
  <c r="GN2" i="2"/>
  <c r="GO2" i="2"/>
  <c r="GP2" i="2"/>
  <c r="GQ2" i="2"/>
  <c r="GR2" i="2"/>
  <c r="GS2" i="2"/>
  <c r="GT2" i="2"/>
  <c r="GU2" i="2"/>
  <c r="GV2" i="2"/>
  <c r="GW2" i="2"/>
  <c r="GX2" i="2"/>
  <c r="GY2" i="2"/>
  <c r="GZ2" i="2"/>
  <c r="HA2" i="2"/>
  <c r="HB2" i="2"/>
  <c r="HC2" i="2"/>
  <c r="HD2" i="2"/>
  <c r="HE2" i="2"/>
  <c r="HF2" i="2"/>
  <c r="HG2" i="2"/>
  <c r="HH2" i="2"/>
  <c r="HI2" i="2"/>
  <c r="HJ2" i="2"/>
  <c r="HK2" i="2"/>
  <c r="HL2" i="2"/>
  <c r="HM2" i="2"/>
  <c r="HN2" i="2"/>
  <c r="HO2" i="2"/>
  <c r="HP2" i="2"/>
  <c r="HQ2" i="2"/>
  <c r="HR2" i="2"/>
  <c r="HS2" i="2"/>
  <c r="HT2" i="2"/>
  <c r="HU2" i="2"/>
  <c r="HV2" i="2"/>
  <c r="HW2" i="2"/>
  <c r="HX2" i="2"/>
  <c r="HY2" i="2"/>
  <c r="HZ2" i="2"/>
  <c r="IA2" i="2"/>
  <c r="IB2" i="2"/>
  <c r="IC2" i="2"/>
  <c r="ID2" i="2"/>
  <c r="IE2" i="2"/>
  <c r="IF2" i="2"/>
  <c r="IG2" i="2"/>
  <c r="IH2" i="2"/>
  <c r="II2" i="2"/>
  <c r="IJ2" i="2"/>
  <c r="IK2" i="2"/>
  <c r="IL2" i="2"/>
  <c r="IM2" i="2"/>
  <c r="IN2" i="2"/>
  <c r="IO2" i="2"/>
  <c r="IP2" i="2"/>
  <c r="IQ2" i="2"/>
  <c r="IR2" i="2"/>
  <c r="IS2" i="2"/>
  <c r="IT2" i="2"/>
  <c r="IU2" i="2"/>
  <c r="IV2" i="2"/>
  <c r="IW2" i="2"/>
  <c r="IX2" i="2"/>
  <c r="IY2" i="2"/>
  <c r="IZ2" i="2"/>
  <c r="JA2" i="2"/>
  <c r="JB2" i="2"/>
  <c r="JC2" i="2"/>
  <c r="JD2" i="2"/>
  <c r="JE2" i="2"/>
  <c r="JF2" i="2"/>
  <c r="JG2" i="2"/>
  <c r="JH2" i="2"/>
  <c r="JI2" i="2"/>
  <c r="JJ2" i="2"/>
  <c r="JK2" i="2"/>
  <c r="JL2" i="2"/>
  <c r="JM2" i="2"/>
  <c r="EU3" i="2"/>
  <c r="EV3" i="2"/>
  <c r="EW3" i="2"/>
  <c r="EX3" i="2"/>
  <c r="EY3" i="2"/>
  <c r="EZ3" i="2"/>
  <c r="FA3" i="2"/>
  <c r="FB3" i="2"/>
  <c r="FC3" i="2"/>
  <c r="FD3" i="2"/>
  <c r="FE3" i="2"/>
  <c r="FF3" i="2"/>
  <c r="FG3" i="2"/>
  <c r="FH3" i="2"/>
  <c r="FI3" i="2"/>
  <c r="FJ3" i="2"/>
  <c r="FK3" i="2"/>
  <c r="FL3" i="2"/>
  <c r="FM3" i="2"/>
  <c r="FN3" i="2"/>
  <c r="FO3" i="2"/>
  <c r="FP3" i="2"/>
  <c r="FQ3" i="2"/>
  <c r="FR3" i="2"/>
  <c r="FS3" i="2"/>
  <c r="FT3" i="2"/>
  <c r="FU3" i="2"/>
  <c r="FV3" i="2"/>
  <c r="FW3" i="2"/>
  <c r="FX3" i="2"/>
  <c r="FY3" i="2"/>
  <c r="FZ3" i="2"/>
  <c r="GA3" i="2"/>
  <c r="GB3" i="2"/>
  <c r="GC3" i="2"/>
  <c r="GD3" i="2"/>
  <c r="GE3" i="2"/>
  <c r="GF3" i="2"/>
  <c r="GG3" i="2"/>
  <c r="GH3" i="2"/>
  <c r="GI3" i="2"/>
  <c r="GJ3" i="2"/>
  <c r="GK3" i="2"/>
  <c r="GL3" i="2"/>
  <c r="GM3" i="2"/>
  <c r="GN3" i="2"/>
  <c r="GO3" i="2"/>
  <c r="GP3" i="2"/>
  <c r="GQ3" i="2"/>
  <c r="GR3" i="2"/>
  <c r="GS3" i="2"/>
  <c r="GT3" i="2"/>
  <c r="GU3" i="2"/>
  <c r="GV3" i="2"/>
  <c r="GW3" i="2"/>
  <c r="GX3" i="2"/>
  <c r="GY3" i="2"/>
  <c r="GZ3" i="2"/>
  <c r="HA3" i="2"/>
  <c r="HB3" i="2"/>
  <c r="HC3" i="2"/>
  <c r="HD3" i="2"/>
  <c r="HE3" i="2"/>
  <c r="HF3" i="2"/>
  <c r="HG3" i="2"/>
  <c r="HH3" i="2"/>
  <c r="HI3" i="2"/>
  <c r="HJ3" i="2"/>
  <c r="HK3" i="2"/>
  <c r="HL3" i="2"/>
  <c r="HM3" i="2"/>
  <c r="HN3" i="2"/>
  <c r="HO3" i="2"/>
  <c r="HP3" i="2"/>
  <c r="HQ3" i="2"/>
  <c r="HR3" i="2"/>
  <c r="HS3" i="2"/>
  <c r="HT3" i="2"/>
  <c r="HU3" i="2"/>
  <c r="HV3" i="2"/>
  <c r="HW3" i="2"/>
  <c r="HX3" i="2"/>
  <c r="HY3" i="2"/>
  <c r="HZ3" i="2"/>
  <c r="IA3" i="2"/>
  <c r="IB3" i="2"/>
  <c r="IC3" i="2"/>
  <c r="ID3" i="2"/>
  <c r="IE3" i="2"/>
  <c r="IF3" i="2"/>
  <c r="IG3" i="2"/>
  <c r="IH3" i="2"/>
  <c r="II3" i="2"/>
  <c r="IJ3" i="2"/>
  <c r="IK3" i="2"/>
  <c r="IL3" i="2"/>
  <c r="IM3" i="2"/>
  <c r="IN3" i="2"/>
  <c r="IO3" i="2"/>
  <c r="IP3" i="2"/>
  <c r="IQ3" i="2"/>
  <c r="IR3" i="2"/>
  <c r="IS3" i="2"/>
  <c r="IT3" i="2"/>
  <c r="IU3" i="2"/>
  <c r="IV3" i="2"/>
  <c r="IW3" i="2"/>
  <c r="IX3" i="2"/>
  <c r="IY3" i="2"/>
  <c r="IZ3" i="2"/>
  <c r="JA3" i="2"/>
  <c r="JB3" i="2"/>
  <c r="JC3" i="2"/>
  <c r="JD3" i="2"/>
  <c r="JE3" i="2"/>
  <c r="JF3" i="2"/>
  <c r="JG3" i="2"/>
  <c r="JH3" i="2"/>
  <c r="JI3" i="2"/>
  <c r="JJ3" i="2"/>
  <c r="JK3" i="2"/>
  <c r="JL3" i="2"/>
  <c r="JM3" i="2"/>
  <c r="EU6" i="2"/>
  <c r="EV6" i="2"/>
  <c r="EW6" i="2"/>
  <c r="EX6" i="2"/>
  <c r="EY6" i="2"/>
  <c r="EZ6" i="2"/>
  <c r="FA6" i="2"/>
  <c r="FB6" i="2"/>
  <c r="FC6" i="2"/>
  <c r="FD6" i="2"/>
  <c r="FE6" i="2"/>
  <c r="FF6" i="2"/>
  <c r="FG6" i="2"/>
  <c r="FH6" i="2"/>
  <c r="FI6" i="2"/>
  <c r="FJ6" i="2"/>
  <c r="FK6" i="2"/>
  <c r="FL6" i="2"/>
  <c r="FM6" i="2"/>
  <c r="FN6" i="2"/>
  <c r="FO6" i="2"/>
  <c r="FP6" i="2"/>
  <c r="FQ6" i="2"/>
  <c r="FR6" i="2"/>
  <c r="FS6" i="2"/>
  <c r="FT6" i="2"/>
  <c r="FU6" i="2"/>
  <c r="FV6" i="2"/>
  <c r="FW6" i="2"/>
  <c r="FX6" i="2"/>
  <c r="FY6" i="2"/>
  <c r="FZ6" i="2"/>
  <c r="GA6" i="2"/>
  <c r="GB6" i="2"/>
  <c r="GC6" i="2"/>
  <c r="GD6" i="2"/>
  <c r="GE6" i="2"/>
  <c r="GF6" i="2"/>
  <c r="GG6" i="2"/>
  <c r="GH6" i="2"/>
  <c r="GI6" i="2"/>
  <c r="GJ6" i="2"/>
  <c r="GK6" i="2"/>
  <c r="GL6" i="2"/>
  <c r="GM6" i="2"/>
  <c r="GN6" i="2"/>
  <c r="GO6" i="2"/>
  <c r="GP6" i="2"/>
  <c r="GQ6" i="2"/>
  <c r="GR6" i="2"/>
  <c r="GS6" i="2"/>
  <c r="GT6" i="2"/>
  <c r="GU6" i="2"/>
  <c r="GV6" i="2"/>
  <c r="GW6" i="2"/>
  <c r="GX6" i="2"/>
  <c r="GY6" i="2"/>
  <c r="GZ6" i="2"/>
  <c r="HA6" i="2"/>
  <c r="HB6" i="2"/>
  <c r="HC6" i="2"/>
  <c r="HD6" i="2"/>
  <c r="HE6" i="2"/>
  <c r="HF6" i="2"/>
  <c r="HG6" i="2"/>
  <c r="HH6" i="2"/>
  <c r="HI6" i="2"/>
  <c r="HJ6" i="2"/>
  <c r="HK6" i="2"/>
  <c r="HL6" i="2"/>
  <c r="HM6" i="2"/>
  <c r="HN6" i="2"/>
  <c r="HO6" i="2"/>
  <c r="HP6" i="2"/>
  <c r="HQ6" i="2"/>
  <c r="HR6" i="2"/>
  <c r="HS6" i="2"/>
  <c r="HT6" i="2"/>
  <c r="HU6" i="2"/>
  <c r="HV6" i="2"/>
  <c r="HW6" i="2"/>
  <c r="HX6" i="2"/>
  <c r="HY6" i="2"/>
  <c r="HZ6" i="2"/>
  <c r="IA6" i="2"/>
  <c r="IB6" i="2"/>
  <c r="IC6" i="2"/>
  <c r="ID6" i="2"/>
  <c r="IE6" i="2"/>
  <c r="IF6" i="2"/>
  <c r="IG6" i="2"/>
  <c r="IH6" i="2"/>
  <c r="II6" i="2"/>
  <c r="IJ6" i="2"/>
  <c r="IK6" i="2"/>
  <c r="IL6" i="2"/>
  <c r="IM6" i="2"/>
  <c r="IN6" i="2"/>
  <c r="IO6" i="2"/>
  <c r="IP6" i="2"/>
  <c r="IQ6" i="2"/>
  <c r="IR6" i="2"/>
  <c r="IS6" i="2"/>
  <c r="IT6" i="2"/>
  <c r="IU6" i="2"/>
  <c r="IV6" i="2"/>
  <c r="IW6" i="2"/>
  <c r="IX6" i="2"/>
  <c r="IY6" i="2"/>
  <c r="IZ6" i="2"/>
  <c r="JA6" i="2"/>
  <c r="JB6" i="2"/>
  <c r="JC6" i="2"/>
  <c r="JD6" i="2"/>
  <c r="JE6" i="2"/>
  <c r="JF6" i="2"/>
  <c r="JG6" i="2"/>
  <c r="JH6" i="2"/>
  <c r="JI6" i="2"/>
  <c r="JJ6" i="2"/>
  <c r="JK6" i="2"/>
  <c r="JL6" i="2"/>
  <c r="JM6" i="2"/>
  <c r="I53" i="1"/>
  <c r="EX42" i="2" l="1"/>
  <c r="EW42" i="2"/>
  <c r="FW42" i="2"/>
  <c r="JB42" i="2"/>
  <c r="HD42" i="2"/>
  <c r="FT42" i="2"/>
  <c r="FH42" i="2"/>
  <c r="GS42" i="2"/>
  <c r="JK42" i="2"/>
  <c r="HC42" i="2"/>
  <c r="GE42" i="2"/>
  <c r="FG42" i="2"/>
  <c r="EU42" i="2"/>
  <c r="GR42" i="2"/>
  <c r="IX42" i="2"/>
  <c r="HZ42" i="2"/>
  <c r="HB42" i="2"/>
  <c r="FF42" i="2"/>
  <c r="EY42" i="2"/>
  <c r="HM42" i="2"/>
  <c r="GU42" i="2"/>
  <c r="JJ42" i="2"/>
  <c r="HX42" i="2"/>
  <c r="IQ42" i="2"/>
  <c r="HF42" i="2"/>
  <c r="IZ42" i="2"/>
  <c r="JG42" i="2"/>
  <c r="GA42" i="2"/>
  <c r="HS42" i="2"/>
  <c r="IN42" i="2"/>
  <c r="IA42" i="2"/>
  <c r="JM42" i="2"/>
  <c r="GF42" i="2"/>
  <c r="JH42" i="2"/>
  <c r="HQ42" i="2"/>
  <c r="HW42" i="2"/>
  <c r="GP42" i="2"/>
  <c r="EV42" i="2"/>
  <c r="FS42" i="2"/>
  <c r="IB42" i="2"/>
  <c r="HP42" i="2"/>
  <c r="GQ42" i="2"/>
  <c r="JL42" i="2"/>
  <c r="IY42" i="2"/>
  <c r="FV42" i="2"/>
  <c r="FU42" i="2"/>
  <c r="HR42" i="2"/>
  <c r="IM42" i="2"/>
  <c r="FR42" i="2"/>
  <c r="IL42" i="2"/>
  <c r="GN42" i="2"/>
  <c r="FQ42" i="2"/>
  <c r="IK42" i="2"/>
  <c r="GM42" i="2"/>
  <c r="IJ42" i="2"/>
  <c r="FO42" i="2"/>
  <c r="II42" i="2"/>
  <c r="JI42" i="2"/>
  <c r="GD42" i="2"/>
  <c r="GO42" i="2"/>
  <c r="HO42" i="2"/>
  <c r="HN42" i="2"/>
  <c r="FP42" i="2"/>
  <c r="HL42" i="2"/>
  <c r="HK42" i="2"/>
  <c r="IW42" i="2"/>
  <c r="IE42" i="2"/>
  <c r="HA42" i="2"/>
  <c r="GI42" i="2"/>
  <c r="FE42" i="2"/>
  <c r="IV42" i="2"/>
  <c r="ID42" i="2"/>
  <c r="GZ42" i="2"/>
  <c r="GH42" i="2"/>
  <c r="FD42" i="2"/>
  <c r="IU42" i="2"/>
  <c r="IC42" i="2"/>
  <c r="GY42" i="2"/>
  <c r="GG42" i="2"/>
  <c r="FC42" i="2"/>
  <c r="IP42" i="2"/>
  <c r="GT42" i="2"/>
  <c r="IO42" i="2"/>
  <c r="JC42" i="2"/>
  <c r="HY42" i="2"/>
  <c r="HG42" i="2"/>
  <c r="GC42" i="2"/>
  <c r="FK42" i="2"/>
  <c r="JF42" i="2"/>
  <c r="IT42" i="2"/>
  <c r="IH42" i="2"/>
  <c r="HV42" i="2"/>
  <c r="HJ42" i="2"/>
  <c r="GX42" i="2"/>
  <c r="GL42" i="2"/>
  <c r="FZ42" i="2"/>
  <c r="FN42" i="2"/>
  <c r="FB42" i="2"/>
  <c r="FJ42" i="2"/>
  <c r="JE42" i="2"/>
  <c r="IS42" i="2"/>
  <c r="IG42" i="2"/>
  <c r="HU42" i="2"/>
  <c r="HI42" i="2"/>
  <c r="GW42" i="2"/>
  <c r="GK42" i="2"/>
  <c r="FY42" i="2"/>
  <c r="FM42" i="2"/>
  <c r="FA42" i="2"/>
  <c r="GB42" i="2"/>
  <c r="JA42" i="2"/>
  <c r="HE42" i="2"/>
  <c r="FI42" i="2"/>
  <c r="JD42" i="2"/>
  <c r="IR42" i="2"/>
  <c r="IF42" i="2"/>
  <c r="HT42" i="2"/>
  <c r="HH42" i="2"/>
  <c r="GV42" i="2"/>
  <c r="GJ42" i="2"/>
  <c r="FX42" i="2"/>
  <c r="FL42" i="2"/>
  <c r="EZ42" i="2"/>
  <c r="C39" i="1" l="1"/>
  <c r="G47" i="1" l="1"/>
  <c r="K53" i="1" l="1"/>
  <c r="H53" i="1"/>
  <c r="C11" i="1"/>
  <c r="C10" i="1"/>
  <c r="C13" i="1" l="1"/>
  <c r="G52" i="1"/>
  <c r="FB24" i="2" l="1"/>
  <c r="FN24" i="2"/>
  <c r="FZ24" i="2"/>
  <c r="GL24" i="2"/>
  <c r="GX24" i="2"/>
  <c r="HJ24" i="2"/>
  <c r="HV24" i="2"/>
  <c r="IH24" i="2"/>
  <c r="IT24" i="2"/>
  <c r="JF24" i="2"/>
  <c r="FC24" i="2"/>
  <c r="FO24" i="2"/>
  <c r="GA24" i="2"/>
  <c r="GM24" i="2"/>
  <c r="GY24" i="2"/>
  <c r="HK24" i="2"/>
  <c r="HW24" i="2"/>
  <c r="EX24" i="2"/>
  <c r="FJ24" i="2"/>
  <c r="FV24" i="2"/>
  <c r="GH24" i="2"/>
  <c r="GT24" i="2"/>
  <c r="HF24" i="2"/>
  <c r="HR24" i="2"/>
  <c r="ID24" i="2"/>
  <c r="IP24" i="2"/>
  <c r="JB24" i="2"/>
  <c r="FI24" i="2"/>
  <c r="FY24" i="2"/>
  <c r="GP24" i="2"/>
  <c r="HE24" i="2"/>
  <c r="HU24" i="2"/>
  <c r="IK24" i="2"/>
  <c r="IY24" i="2"/>
  <c r="JM24" i="2"/>
  <c r="EW24" i="2"/>
  <c r="FM24" i="2"/>
  <c r="GD24" i="2"/>
  <c r="GS24" i="2"/>
  <c r="HI24" i="2"/>
  <c r="HZ24" i="2"/>
  <c r="IN24" i="2"/>
  <c r="JC24" i="2"/>
  <c r="EZ24" i="2"/>
  <c r="FQ24" i="2"/>
  <c r="GF24" i="2"/>
  <c r="GV24" i="2"/>
  <c r="HM24" i="2"/>
  <c r="IB24" i="2"/>
  <c r="IQ24" i="2"/>
  <c r="JE24" i="2"/>
  <c r="FE24" i="2"/>
  <c r="FX24" i="2"/>
  <c r="GU24" i="2"/>
  <c r="HP24" i="2"/>
  <c r="IJ24" i="2"/>
  <c r="JD24" i="2"/>
  <c r="FH24" i="2"/>
  <c r="GE24" i="2"/>
  <c r="HA24" i="2"/>
  <c r="HT24" i="2"/>
  <c r="IO24" i="2"/>
  <c r="JI24" i="2"/>
  <c r="FK24" i="2"/>
  <c r="GG24" i="2"/>
  <c r="HB24" i="2"/>
  <c r="HX24" i="2"/>
  <c r="IR24" i="2"/>
  <c r="JJ24" i="2"/>
  <c r="EV24" i="2"/>
  <c r="FW24" i="2"/>
  <c r="HC24" i="2"/>
  <c r="IE24" i="2"/>
  <c r="JA24" i="2"/>
  <c r="FA24" i="2"/>
  <c r="GC24" i="2"/>
  <c r="HG24" i="2"/>
  <c r="IG24" i="2"/>
  <c r="JH24" i="2"/>
  <c r="FD24" i="2"/>
  <c r="GI24" i="2"/>
  <c r="HH24" i="2"/>
  <c r="II24" i="2"/>
  <c r="JK24" i="2"/>
  <c r="FG24" i="2"/>
  <c r="GK24" i="2"/>
  <c r="HN24" i="2"/>
  <c r="IM24" i="2"/>
  <c r="EU24" i="2"/>
  <c r="GO24" i="2"/>
  <c r="IC24" i="2"/>
  <c r="FF24" i="2"/>
  <c r="GR24" i="2"/>
  <c r="IL24" i="2"/>
  <c r="FL24" i="2"/>
  <c r="GW24" i="2"/>
  <c r="IS24" i="2"/>
  <c r="IV24" i="2"/>
  <c r="FP24" i="2"/>
  <c r="GZ24" i="2"/>
  <c r="IU24" i="2"/>
  <c r="HD24" i="2"/>
  <c r="FR24" i="2"/>
  <c r="FS24" i="2"/>
  <c r="HL24" i="2"/>
  <c r="IW24" i="2"/>
  <c r="FU24" i="2"/>
  <c r="FT24" i="2"/>
  <c r="HO24" i="2"/>
  <c r="IX24" i="2"/>
  <c r="HQ24" i="2"/>
  <c r="IZ24" i="2"/>
  <c r="JL24" i="2"/>
  <c r="EY24" i="2"/>
  <c r="GB24" i="2"/>
  <c r="GN24" i="2"/>
  <c r="GQ24" i="2"/>
  <c r="GJ24" i="2"/>
  <c r="HS24" i="2"/>
  <c r="IA24" i="2"/>
  <c r="IF24" i="2"/>
  <c r="HY24" i="2"/>
  <c r="JG24" i="2"/>
  <c r="E40" i="2"/>
  <c r="F40" i="2" s="1"/>
  <c r="G40" i="2" s="1"/>
  <c r="H40" i="2" s="1"/>
  <c r="I40" i="2" s="1"/>
  <c r="J40" i="2" s="1"/>
  <c r="K40" i="2" s="1"/>
  <c r="L40" i="2" s="1"/>
  <c r="M40" i="2" s="1"/>
  <c r="N40" i="2" s="1"/>
  <c r="O40" i="2" s="1"/>
  <c r="P40" i="2" s="1"/>
  <c r="BH6" i="2"/>
  <c r="BI6" i="2"/>
  <c r="BJ6" i="2"/>
  <c r="BK6" i="2"/>
  <c r="BL6" i="2"/>
  <c r="BM6" i="2"/>
  <c r="BN6" i="2"/>
  <c r="BO6" i="2"/>
  <c r="BP6" i="2"/>
  <c r="BQ6" i="2"/>
  <c r="BR6" i="2"/>
  <c r="BS6" i="2"/>
  <c r="BT6" i="2"/>
  <c r="BU6" i="2"/>
  <c r="BV6" i="2"/>
  <c r="BW6" i="2"/>
  <c r="BX6" i="2"/>
  <c r="BY6" i="2"/>
  <c r="BZ6" i="2"/>
  <c r="CA6" i="2"/>
  <c r="CB6" i="2"/>
  <c r="CC6" i="2"/>
  <c r="CD6" i="2"/>
  <c r="CE6" i="2"/>
  <c r="CF6" i="2"/>
  <c r="CG6" i="2"/>
  <c r="CH6" i="2"/>
  <c r="CI6" i="2"/>
  <c r="CJ6" i="2"/>
  <c r="CK6" i="2"/>
  <c r="CL6" i="2"/>
  <c r="CM6" i="2"/>
  <c r="CN6" i="2"/>
  <c r="CO6" i="2"/>
  <c r="CP6" i="2"/>
  <c r="CQ6" i="2"/>
  <c r="CR6" i="2"/>
  <c r="CS6" i="2"/>
  <c r="CT6" i="2"/>
  <c r="CU6" i="2"/>
  <c r="CV6" i="2"/>
  <c r="CW6" i="2"/>
  <c r="CX6" i="2"/>
  <c r="CY6" i="2"/>
  <c r="CZ6" i="2"/>
  <c r="DA6" i="2"/>
  <c r="DB6" i="2"/>
  <c r="DC6" i="2"/>
  <c r="DD6" i="2"/>
  <c r="DE6" i="2"/>
  <c r="DF6" i="2"/>
  <c r="DG6" i="2"/>
  <c r="DH6" i="2"/>
  <c r="DI6" i="2"/>
  <c r="DJ6" i="2"/>
  <c r="DK6" i="2"/>
  <c r="DL6" i="2"/>
  <c r="DM6" i="2"/>
  <c r="DN6" i="2"/>
  <c r="DO6" i="2"/>
  <c r="DP6" i="2"/>
  <c r="DQ6" i="2"/>
  <c r="DR6" i="2"/>
  <c r="DS6" i="2"/>
  <c r="DT6" i="2"/>
  <c r="DU6" i="2"/>
  <c r="DV6" i="2"/>
  <c r="DW6" i="2"/>
  <c r="DX6" i="2"/>
  <c r="DY6" i="2"/>
  <c r="DZ6" i="2"/>
  <c r="EA6" i="2"/>
  <c r="EB6" i="2"/>
  <c r="EC6" i="2"/>
  <c r="ED6" i="2"/>
  <c r="EE6" i="2"/>
  <c r="EF6" i="2"/>
  <c r="EG6" i="2"/>
  <c r="EH6" i="2"/>
  <c r="EI6" i="2"/>
  <c r="EJ6" i="2"/>
  <c r="EK6" i="2"/>
  <c r="EL6" i="2"/>
  <c r="EM6" i="2"/>
  <c r="EN6" i="2"/>
  <c r="EO6" i="2"/>
  <c r="EP6" i="2"/>
  <c r="EQ6" i="2"/>
  <c r="ER6" i="2"/>
  <c r="ES6" i="2"/>
  <c r="ET6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E24" i="2" s="1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DK5" i="2"/>
  <c r="DL5" i="2" s="1"/>
  <c r="DM5" i="2" s="1"/>
  <c r="DN5" i="2" s="1"/>
  <c r="DO5" i="2" s="1"/>
  <c r="DP5" i="2" s="1"/>
  <c r="DQ5" i="2" s="1"/>
  <c r="DR5" i="2" s="1"/>
  <c r="DS5" i="2" s="1"/>
  <c r="DT5" i="2" s="1"/>
  <c r="DU5" i="2" s="1"/>
  <c r="DV5" i="2" s="1"/>
  <c r="BO5" i="2"/>
  <c r="BP5" i="2" s="1"/>
  <c r="BQ5" i="2" s="1"/>
  <c r="BR5" i="2" s="1"/>
  <c r="BS5" i="2" s="1"/>
  <c r="BT5" i="2" s="1"/>
  <c r="BU5" i="2" s="1"/>
  <c r="BV5" i="2" s="1"/>
  <c r="BW5" i="2" s="1"/>
  <c r="BX5" i="2" s="1"/>
  <c r="BY5" i="2" s="1"/>
  <c r="BZ5" i="2" s="1"/>
  <c r="S5" i="2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E48" i="1" l="1"/>
  <c r="E47" i="1"/>
  <c r="S40" i="2" l="1"/>
  <c r="AE40" i="2" s="1"/>
  <c r="AQ40" i="2" s="1"/>
  <c r="BC40" i="2" s="1"/>
  <c r="BO40" i="2" s="1"/>
  <c r="CA40" i="2" l="1"/>
  <c r="BO41" i="2"/>
  <c r="T40" i="2"/>
  <c r="AF40" i="2" s="1"/>
  <c r="AR40" i="2" s="1"/>
  <c r="BD40" i="2" s="1"/>
  <c r="BP40" i="2" s="1"/>
  <c r="R40" i="2"/>
  <c r="AD40" i="2" s="1"/>
  <c r="AP40" i="2" s="1"/>
  <c r="BB40" i="2" s="1"/>
  <c r="BN40" i="2" s="1"/>
  <c r="BZ40" i="2" s="1"/>
  <c r="CL40" i="2" l="1"/>
  <c r="BZ41" i="2"/>
  <c r="CB40" i="2"/>
  <c r="BP41" i="2"/>
  <c r="CM40" i="2"/>
  <c r="CA41" i="2"/>
  <c r="Q40" i="2"/>
  <c r="AC40" i="2" s="1"/>
  <c r="AO40" i="2" s="1"/>
  <c r="BA40" i="2" s="1"/>
  <c r="BM40" i="2" s="1"/>
  <c r="BY40" i="2" s="1"/>
  <c r="U40" i="2"/>
  <c r="AG40" i="2" s="1"/>
  <c r="AS40" i="2" s="1"/>
  <c r="BE40" i="2" s="1"/>
  <c r="BQ40" i="2" s="1"/>
  <c r="C35" i="1"/>
  <c r="CK40" i="2" l="1"/>
  <c r="BY41" i="2"/>
  <c r="CC40" i="2"/>
  <c r="BQ41" i="2"/>
  <c r="CY40" i="2"/>
  <c r="CM41" i="2"/>
  <c r="CN40" i="2"/>
  <c r="CB41" i="2"/>
  <c r="CX40" i="2"/>
  <c r="CL41" i="2"/>
  <c r="V40" i="2"/>
  <c r="AH40" i="2" s="1"/>
  <c r="AT40" i="2" s="1"/>
  <c r="BF40" i="2" s="1"/>
  <c r="BR40" i="2" s="1"/>
  <c r="AB40" i="2"/>
  <c r="AN40" i="2" s="1"/>
  <c r="AZ40" i="2" s="1"/>
  <c r="BL40" i="2" s="1"/>
  <c r="BX40" i="2" s="1"/>
  <c r="DJ40" i="2" l="1"/>
  <c r="CX41" i="2"/>
  <c r="CZ40" i="2"/>
  <c r="CN41" i="2"/>
  <c r="DK40" i="2"/>
  <c r="CY41" i="2"/>
  <c r="CD40" i="2"/>
  <c r="BR41" i="2"/>
  <c r="CO40" i="2"/>
  <c r="CC41" i="2"/>
  <c r="CJ40" i="2"/>
  <c r="BX41" i="2"/>
  <c r="CW40" i="2"/>
  <c r="CK41" i="2"/>
  <c r="Z40" i="2"/>
  <c r="AL40" i="2" s="1"/>
  <c r="AX40" i="2" s="1"/>
  <c r="BJ40" i="2" s="1"/>
  <c r="BV40" i="2" s="1"/>
  <c r="AA40" i="2"/>
  <c r="AM40" i="2" s="1"/>
  <c r="AY40" i="2" s="1"/>
  <c r="BK40" i="2" s="1"/>
  <c r="BW40" i="2" s="1"/>
  <c r="W40" i="2"/>
  <c r="AI40" i="2" s="1"/>
  <c r="AU40" i="2" s="1"/>
  <c r="BG40" i="2" s="1"/>
  <c r="BS40" i="2" s="1"/>
  <c r="CE40" i="2" l="1"/>
  <c r="BS41" i="2"/>
  <c r="CV40" i="2"/>
  <c r="CJ41" i="2"/>
  <c r="CI40" i="2"/>
  <c r="BW41" i="2"/>
  <c r="CH40" i="2"/>
  <c r="BV41" i="2"/>
  <c r="DA40" i="2"/>
  <c r="CO41" i="2"/>
  <c r="CP40" i="2"/>
  <c r="CD41" i="2"/>
  <c r="DW40" i="2"/>
  <c r="DK41" i="2"/>
  <c r="DL40" i="2"/>
  <c r="CZ41" i="2"/>
  <c r="DI40" i="2"/>
  <c r="CW41" i="2"/>
  <c r="DV40" i="2"/>
  <c r="DJ41" i="2"/>
  <c r="Y40" i="2"/>
  <c r="AK40" i="2" s="1"/>
  <c r="AW40" i="2" s="1"/>
  <c r="BI40" i="2" s="1"/>
  <c r="BU40" i="2" s="1"/>
  <c r="X40" i="2"/>
  <c r="AJ40" i="2" s="1"/>
  <c r="AV40" i="2" s="1"/>
  <c r="BH40" i="2" s="1"/>
  <c r="BT40" i="2" s="1"/>
  <c r="CF40" i="2" l="1"/>
  <c r="BT41" i="2"/>
  <c r="CG40" i="2"/>
  <c r="BU41" i="2"/>
  <c r="CT40" i="2"/>
  <c r="CH41" i="2"/>
  <c r="CU40" i="2"/>
  <c r="CI41" i="2"/>
  <c r="DH40" i="2"/>
  <c r="CV41" i="2"/>
  <c r="DB40" i="2"/>
  <c r="CP41" i="2"/>
  <c r="DM40" i="2"/>
  <c r="DA41" i="2"/>
  <c r="EH40" i="2"/>
  <c r="DV41" i="2"/>
  <c r="DU40" i="2"/>
  <c r="DI41" i="2"/>
  <c r="DX40" i="2"/>
  <c r="DL41" i="2"/>
  <c r="EI40" i="2"/>
  <c r="DW41" i="2"/>
  <c r="CQ40" i="2"/>
  <c r="CE41" i="2"/>
  <c r="B42" i="2"/>
  <c r="B24" i="2"/>
  <c r="D42" i="2"/>
  <c r="D24" i="2"/>
  <c r="G42" i="2"/>
  <c r="G24" i="2"/>
  <c r="C42" i="2"/>
  <c r="C24" i="2"/>
  <c r="E42" i="2"/>
  <c r="E24" i="2"/>
  <c r="F42" i="2"/>
  <c r="F24" i="2"/>
  <c r="C19" i="1"/>
  <c r="DC40" i="2" l="1"/>
  <c r="CQ41" i="2"/>
  <c r="DN40" i="2"/>
  <c r="DB41" i="2"/>
  <c r="EU40" i="2"/>
  <c r="EI41" i="2"/>
  <c r="DT40" i="2"/>
  <c r="DH41" i="2"/>
  <c r="EJ40" i="2"/>
  <c r="DX41" i="2"/>
  <c r="DG40" i="2"/>
  <c r="CU41" i="2"/>
  <c r="DF40" i="2"/>
  <c r="CT41" i="2"/>
  <c r="ET40" i="2"/>
  <c r="EH41" i="2"/>
  <c r="CS40" i="2"/>
  <c r="CG41" i="2"/>
  <c r="EG40" i="2"/>
  <c r="DU41" i="2"/>
  <c r="DY40" i="2"/>
  <c r="DM41" i="2"/>
  <c r="CR40" i="2"/>
  <c r="CF41" i="2"/>
  <c r="E25" i="2"/>
  <c r="EY25" i="2"/>
  <c r="FK25" i="2"/>
  <c r="FW25" i="2"/>
  <c r="GI25" i="2"/>
  <c r="GU25" i="2"/>
  <c r="HG25" i="2"/>
  <c r="HS25" i="2"/>
  <c r="IE25" i="2"/>
  <c r="IQ25" i="2"/>
  <c r="JC25" i="2"/>
  <c r="EU25" i="2"/>
  <c r="FG25" i="2"/>
  <c r="FS25" i="2"/>
  <c r="GE25" i="2"/>
  <c r="GQ25" i="2"/>
  <c r="HC25" i="2"/>
  <c r="HO25" i="2"/>
  <c r="IA25" i="2"/>
  <c r="IM25" i="2"/>
  <c r="IY25" i="2"/>
  <c r="JK25" i="2"/>
  <c r="FI25" i="2"/>
  <c r="FX25" i="2"/>
  <c r="GL25" i="2"/>
  <c r="GZ25" i="2"/>
  <c r="HN25" i="2"/>
  <c r="IC25" i="2"/>
  <c r="IR25" i="2"/>
  <c r="JF25" i="2"/>
  <c r="EX25" i="2"/>
  <c r="FM25" i="2"/>
  <c r="GA25" i="2"/>
  <c r="GO25" i="2"/>
  <c r="HD25" i="2"/>
  <c r="HR25" i="2"/>
  <c r="IG25" i="2"/>
  <c r="IU25" i="2"/>
  <c r="JI25" i="2"/>
  <c r="FA25" i="2"/>
  <c r="FO25" i="2"/>
  <c r="GC25" i="2"/>
  <c r="GR25" i="2"/>
  <c r="HF25" i="2"/>
  <c r="HU25" i="2"/>
  <c r="II25" i="2"/>
  <c r="IW25" i="2"/>
  <c r="JL25" i="2"/>
  <c r="FD25" i="2"/>
  <c r="FV25" i="2"/>
  <c r="GP25" i="2"/>
  <c r="HJ25" i="2"/>
  <c r="IB25" i="2"/>
  <c r="IV25" i="2"/>
  <c r="FH25" i="2"/>
  <c r="GB25" i="2"/>
  <c r="GV25" i="2"/>
  <c r="HM25" i="2"/>
  <c r="IH25" i="2"/>
  <c r="JA25" i="2"/>
  <c r="FJ25" i="2"/>
  <c r="GD25" i="2"/>
  <c r="GW25" i="2"/>
  <c r="HP25" i="2"/>
  <c r="IJ25" i="2"/>
  <c r="JB25" i="2"/>
  <c r="FL25" i="2"/>
  <c r="GJ25" i="2"/>
  <c r="HI25" i="2"/>
  <c r="IK25" i="2"/>
  <c r="JH25" i="2"/>
  <c r="FP25" i="2"/>
  <c r="GM25" i="2"/>
  <c r="FQ25" i="2"/>
  <c r="GN25" i="2"/>
  <c r="HQ25" i="2"/>
  <c r="IO25" i="2"/>
  <c r="EV25" i="2"/>
  <c r="FT25" i="2"/>
  <c r="GT25" i="2"/>
  <c r="HV25" i="2"/>
  <c r="IS25" i="2"/>
  <c r="EZ25" i="2"/>
  <c r="GH25" i="2"/>
  <c r="HW25" i="2"/>
  <c r="JD25" i="2"/>
  <c r="FC25" i="2"/>
  <c r="GS25" i="2"/>
  <c r="HY25" i="2"/>
  <c r="JG25" i="2"/>
  <c r="FE25" i="2"/>
  <c r="GX25" i="2"/>
  <c r="HZ25" i="2"/>
  <c r="JJ25" i="2"/>
  <c r="FF25" i="2"/>
  <c r="GY25" i="2"/>
  <c r="ID25" i="2"/>
  <c r="JM25" i="2"/>
  <c r="FN25" i="2"/>
  <c r="HA25" i="2"/>
  <c r="IF25" i="2"/>
  <c r="FR25" i="2"/>
  <c r="HB25" i="2"/>
  <c r="IL25" i="2"/>
  <c r="HH25" i="2"/>
  <c r="FU25" i="2"/>
  <c r="HE25" i="2"/>
  <c r="IN25" i="2"/>
  <c r="FY25" i="2"/>
  <c r="IP25" i="2"/>
  <c r="IX25" i="2"/>
  <c r="EW25" i="2"/>
  <c r="IZ25" i="2"/>
  <c r="FB25" i="2"/>
  <c r="JE25" i="2"/>
  <c r="FZ25" i="2"/>
  <c r="GF25" i="2"/>
  <c r="GG25" i="2"/>
  <c r="GK25" i="2"/>
  <c r="HK25" i="2"/>
  <c r="HT25" i="2"/>
  <c r="HX25" i="2"/>
  <c r="HL25" i="2"/>
  <c r="IT25" i="2"/>
  <c r="B25" i="2"/>
  <c r="F25" i="2"/>
  <c r="G25" i="2"/>
  <c r="D25" i="2"/>
  <c r="C25" i="2"/>
  <c r="H42" i="2"/>
  <c r="H25" i="2"/>
  <c r="H24" i="2"/>
  <c r="DD40" i="2" l="1"/>
  <c r="CR41" i="2"/>
  <c r="DS40" i="2"/>
  <c r="DG41" i="2"/>
  <c r="EK40" i="2"/>
  <c r="DY41" i="2"/>
  <c r="EV40" i="2"/>
  <c r="EJ41" i="2"/>
  <c r="ES40" i="2"/>
  <c r="EG41" i="2"/>
  <c r="EF40" i="2"/>
  <c r="DT41" i="2"/>
  <c r="DE40" i="2"/>
  <c r="CS41" i="2"/>
  <c r="EU41" i="2"/>
  <c r="FG40" i="2"/>
  <c r="FF40" i="2"/>
  <c r="ET41" i="2"/>
  <c r="DZ40" i="2"/>
  <c r="DN41" i="2"/>
  <c r="DR40" i="2"/>
  <c r="DF41" i="2"/>
  <c r="DO40" i="2"/>
  <c r="DC41" i="2"/>
  <c r="I42" i="2"/>
  <c r="I25" i="2"/>
  <c r="I24" i="2"/>
  <c r="AE5" i="2"/>
  <c r="AQ5" i="2"/>
  <c r="BC5" i="2"/>
  <c r="CA5" i="2"/>
  <c r="CM5" i="2"/>
  <c r="CY5" i="2"/>
  <c r="DW5" i="2"/>
  <c r="EI5" i="2"/>
  <c r="ET3" i="2"/>
  <c r="ES3" i="2"/>
  <c r="ER3" i="2"/>
  <c r="EQ3" i="2"/>
  <c r="EP3" i="2"/>
  <c r="EO3" i="2"/>
  <c r="EN3" i="2"/>
  <c r="EM3" i="2"/>
  <c r="EL3" i="2"/>
  <c r="EK3" i="2"/>
  <c r="EJ3" i="2"/>
  <c r="EI3" i="2"/>
  <c r="EH3" i="2"/>
  <c r="EG3" i="2"/>
  <c r="EF3" i="2"/>
  <c r="EE3" i="2"/>
  <c r="ED3" i="2"/>
  <c r="EC3" i="2"/>
  <c r="EB3" i="2"/>
  <c r="EA3" i="2"/>
  <c r="DZ3" i="2"/>
  <c r="DY3" i="2"/>
  <c r="DX3" i="2"/>
  <c r="DW3" i="2"/>
  <c r="DV3" i="2"/>
  <c r="DU3" i="2"/>
  <c r="DT3" i="2"/>
  <c r="DS3" i="2"/>
  <c r="DR3" i="2"/>
  <c r="DQ3" i="2"/>
  <c r="DP3" i="2"/>
  <c r="DO3" i="2"/>
  <c r="DN3" i="2"/>
  <c r="DM3" i="2"/>
  <c r="DL3" i="2"/>
  <c r="DK3" i="2"/>
  <c r="DJ3" i="2"/>
  <c r="DI3" i="2"/>
  <c r="DH3" i="2"/>
  <c r="DG3" i="2"/>
  <c r="DF3" i="2"/>
  <c r="DE3" i="2"/>
  <c r="DD3" i="2"/>
  <c r="DC3" i="2"/>
  <c r="DB3" i="2"/>
  <c r="DA3" i="2"/>
  <c r="CZ3" i="2"/>
  <c r="CY3" i="2"/>
  <c r="CX3" i="2"/>
  <c r="CW3" i="2"/>
  <c r="CV3" i="2"/>
  <c r="CU3" i="2"/>
  <c r="CT3" i="2"/>
  <c r="CS3" i="2"/>
  <c r="CR3" i="2"/>
  <c r="CQ3" i="2"/>
  <c r="CP3" i="2"/>
  <c r="CO3" i="2"/>
  <c r="CN3" i="2"/>
  <c r="CM3" i="2"/>
  <c r="CL3" i="2"/>
  <c r="CK3" i="2"/>
  <c r="CJ3" i="2"/>
  <c r="CI3" i="2"/>
  <c r="CH3" i="2"/>
  <c r="CG3" i="2"/>
  <c r="CF3" i="2"/>
  <c r="CE3" i="2"/>
  <c r="CD3" i="2"/>
  <c r="CC3" i="2"/>
  <c r="CB3" i="2"/>
  <c r="CA3" i="2"/>
  <c r="BZ3" i="2"/>
  <c r="BY3" i="2"/>
  <c r="BX3" i="2"/>
  <c r="BW3" i="2"/>
  <c r="BV3" i="2"/>
  <c r="BU3" i="2"/>
  <c r="BT3" i="2"/>
  <c r="BS3" i="2"/>
  <c r="BR3" i="2"/>
  <c r="BQ3" i="2"/>
  <c r="BP3" i="2"/>
  <c r="BO3" i="2"/>
  <c r="BN3" i="2"/>
  <c r="BM3" i="2"/>
  <c r="BL3" i="2"/>
  <c r="BK3" i="2"/>
  <c r="BJ3" i="2"/>
  <c r="BI3" i="2"/>
  <c r="BH3" i="2"/>
  <c r="BG3" i="2"/>
  <c r="BF3" i="2"/>
  <c r="BE3" i="2"/>
  <c r="BD3" i="2"/>
  <c r="BC3" i="2"/>
  <c r="BB3" i="2"/>
  <c r="BA3" i="2"/>
  <c r="AZ3" i="2"/>
  <c r="AY3" i="2"/>
  <c r="AX3" i="2"/>
  <c r="AW3" i="2"/>
  <c r="AV3" i="2"/>
  <c r="AU3" i="2"/>
  <c r="AT3" i="2"/>
  <c r="AS3" i="2"/>
  <c r="AR3" i="2"/>
  <c r="AQ3" i="2"/>
  <c r="AP3" i="2"/>
  <c r="AO3" i="2"/>
  <c r="AN3" i="2"/>
  <c r="AM3" i="2"/>
  <c r="AL3" i="2"/>
  <c r="AK3" i="2"/>
  <c r="AJ3" i="2"/>
  <c r="AI3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B3" i="2"/>
  <c r="ET2" i="2"/>
  <c r="ES2" i="2"/>
  <c r="ER2" i="2"/>
  <c r="EQ2" i="2"/>
  <c r="EP2" i="2"/>
  <c r="EO2" i="2"/>
  <c r="EN2" i="2"/>
  <c r="EM2" i="2"/>
  <c r="EL2" i="2"/>
  <c r="EK2" i="2"/>
  <c r="EJ2" i="2"/>
  <c r="EI2" i="2"/>
  <c r="EH2" i="2"/>
  <c r="EG2" i="2"/>
  <c r="EF2" i="2"/>
  <c r="EE2" i="2"/>
  <c r="ED2" i="2"/>
  <c r="EC2" i="2"/>
  <c r="EB2" i="2"/>
  <c r="EA2" i="2"/>
  <c r="DZ2" i="2"/>
  <c r="DY2" i="2"/>
  <c r="DX2" i="2"/>
  <c r="DW2" i="2"/>
  <c r="DV2" i="2"/>
  <c r="DU2" i="2"/>
  <c r="DT2" i="2"/>
  <c r="DS2" i="2"/>
  <c r="DR2" i="2"/>
  <c r="DQ2" i="2"/>
  <c r="DP2" i="2"/>
  <c r="DO2" i="2"/>
  <c r="DN2" i="2"/>
  <c r="DM2" i="2"/>
  <c r="DL2" i="2"/>
  <c r="DK2" i="2"/>
  <c r="DJ2" i="2"/>
  <c r="DI2" i="2"/>
  <c r="DH2" i="2"/>
  <c r="DG2" i="2"/>
  <c r="DF2" i="2"/>
  <c r="DE2" i="2"/>
  <c r="DD2" i="2"/>
  <c r="DC2" i="2"/>
  <c r="DB2" i="2"/>
  <c r="DA2" i="2"/>
  <c r="CZ2" i="2"/>
  <c r="CY2" i="2"/>
  <c r="CX2" i="2"/>
  <c r="CW2" i="2"/>
  <c r="CV2" i="2"/>
  <c r="CU2" i="2"/>
  <c r="CT2" i="2"/>
  <c r="CS2" i="2"/>
  <c r="CR2" i="2"/>
  <c r="CQ2" i="2"/>
  <c r="CP2" i="2"/>
  <c r="CO2" i="2"/>
  <c r="CN2" i="2"/>
  <c r="CM2" i="2"/>
  <c r="CL2" i="2"/>
  <c r="CK2" i="2"/>
  <c r="CJ2" i="2"/>
  <c r="CI2" i="2"/>
  <c r="CH2" i="2"/>
  <c r="CG2" i="2"/>
  <c r="CF2" i="2"/>
  <c r="CE2" i="2"/>
  <c r="CD2" i="2"/>
  <c r="CC2" i="2"/>
  <c r="CB2" i="2"/>
  <c r="CA2" i="2"/>
  <c r="BZ2" i="2"/>
  <c r="BY2" i="2"/>
  <c r="BX2" i="2"/>
  <c r="BW2" i="2"/>
  <c r="BV2" i="2"/>
  <c r="BU2" i="2"/>
  <c r="BT2" i="2"/>
  <c r="BS2" i="2"/>
  <c r="BR2" i="2"/>
  <c r="BQ2" i="2"/>
  <c r="BP2" i="2"/>
  <c r="BO2" i="2"/>
  <c r="BN2" i="2"/>
  <c r="BM2" i="2"/>
  <c r="BL2" i="2"/>
  <c r="BK2" i="2"/>
  <c r="BJ2" i="2"/>
  <c r="BI2" i="2"/>
  <c r="BH2" i="2"/>
  <c r="BG2" i="2"/>
  <c r="BF2" i="2"/>
  <c r="BE2" i="2"/>
  <c r="BD2" i="2"/>
  <c r="BC2" i="2"/>
  <c r="BB2" i="2"/>
  <c r="BA2" i="2"/>
  <c r="AZ2" i="2"/>
  <c r="AY2" i="2"/>
  <c r="AX2" i="2"/>
  <c r="AW2" i="2"/>
  <c r="AV2" i="2"/>
  <c r="AU2" i="2"/>
  <c r="AT2" i="2"/>
  <c r="AS2" i="2"/>
  <c r="AR2" i="2"/>
  <c r="AQ2" i="2"/>
  <c r="AP2" i="2"/>
  <c r="AO2" i="2"/>
  <c r="AN2" i="2"/>
  <c r="AM2" i="2"/>
  <c r="AL2" i="2"/>
  <c r="AK2" i="2"/>
  <c r="AJ2" i="2"/>
  <c r="AI2" i="2"/>
  <c r="AH2" i="2"/>
  <c r="AG2" i="2"/>
  <c r="AF2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L48" i="1"/>
  <c r="L49" i="1" s="1"/>
  <c r="L50" i="1" s="1"/>
  <c r="L51" i="1" s="1"/>
  <c r="J48" i="1"/>
  <c r="J49" i="1" s="1"/>
  <c r="J50" i="1" s="1"/>
  <c r="J51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I48" i="1"/>
  <c r="I49" i="1" s="1"/>
  <c r="I50" i="1" s="1"/>
  <c r="I51" i="1" s="1"/>
  <c r="I54" i="1" s="1"/>
  <c r="I55" i="1" s="1"/>
  <c r="I56" i="1" s="1"/>
  <c r="I57" i="1" s="1"/>
  <c r="I58" i="1" s="1"/>
  <c r="I59" i="1" s="1"/>
  <c r="I60" i="1" s="1"/>
  <c r="I61" i="1" s="1"/>
  <c r="I62" i="1" s="1"/>
  <c r="I63" i="1" s="1"/>
  <c r="I64" i="1" s="1"/>
  <c r="I65" i="1" s="1"/>
  <c r="K48" i="1"/>
  <c r="K49" i="1" s="1"/>
  <c r="K50" i="1" s="1"/>
  <c r="K51" i="1" s="1"/>
  <c r="K54" i="1" s="1"/>
  <c r="K55" i="1" s="1"/>
  <c r="K56" i="1" s="1"/>
  <c r="K57" i="1" s="1"/>
  <c r="K58" i="1" s="1"/>
  <c r="K59" i="1" s="1"/>
  <c r="K60" i="1" s="1"/>
  <c r="K61" i="1" s="1"/>
  <c r="K62" i="1" s="1"/>
  <c r="K63" i="1" s="1"/>
  <c r="K64" i="1" s="1"/>
  <c r="K65" i="1" s="1"/>
  <c r="H48" i="1"/>
  <c r="H49" i="1" s="1"/>
  <c r="H50" i="1" s="1"/>
  <c r="H51" i="1" s="1"/>
  <c r="H54" i="1" s="1"/>
  <c r="H55" i="1" s="1"/>
  <c r="H56" i="1" s="1"/>
  <c r="H57" i="1" s="1"/>
  <c r="H58" i="1" s="1"/>
  <c r="H59" i="1" s="1"/>
  <c r="H60" i="1" s="1"/>
  <c r="H61" i="1" s="1"/>
  <c r="H62" i="1" s="1"/>
  <c r="H63" i="1" s="1"/>
  <c r="H64" i="1" s="1"/>
  <c r="H65" i="1" s="1"/>
  <c r="F48" i="1"/>
  <c r="G48" i="1" s="1"/>
  <c r="E58" i="1"/>
  <c r="E59" i="1" s="1"/>
  <c r="E60" i="1" s="1"/>
  <c r="E61" i="1" s="1"/>
  <c r="E62" i="1" s="1"/>
  <c r="E63" i="1" s="1"/>
  <c r="E64" i="1" s="1"/>
  <c r="E65" i="1" s="1"/>
  <c r="D57" i="1"/>
  <c r="D58" i="1" s="1"/>
  <c r="D59" i="1" s="1"/>
  <c r="D60" i="1" s="1"/>
  <c r="D61" i="1" s="1"/>
  <c r="D62" i="1" s="1"/>
  <c r="D63" i="1" s="1"/>
  <c r="D64" i="1" s="1"/>
  <c r="D65" i="1" s="1"/>
  <c r="C47" i="1"/>
  <c r="B48" i="1" s="1"/>
  <c r="C48" i="1" s="1"/>
  <c r="B49" i="1" s="1"/>
  <c r="C49" i="1" s="1"/>
  <c r="B50" i="1" s="1"/>
  <c r="C50" i="1" s="1"/>
  <c r="B51" i="1" s="1"/>
  <c r="C51" i="1" s="1"/>
  <c r="B52" i="1" s="1"/>
  <c r="C52" i="1" s="1"/>
  <c r="B53" i="1" s="1"/>
  <c r="C53" i="1" s="1"/>
  <c r="B54" i="1" s="1"/>
  <c r="C54" i="1" s="1"/>
  <c r="B55" i="1" s="1"/>
  <c r="ER40" i="2" l="1"/>
  <c r="EF41" i="2"/>
  <c r="ED40" i="2"/>
  <c r="DR41" i="2"/>
  <c r="FE40" i="2"/>
  <c r="ES41" i="2"/>
  <c r="EL40" i="2"/>
  <c r="DZ41" i="2"/>
  <c r="EV41" i="2"/>
  <c r="FH40" i="2"/>
  <c r="FF41" i="2"/>
  <c r="FR40" i="2"/>
  <c r="EW40" i="2"/>
  <c r="EK41" i="2"/>
  <c r="EA40" i="2"/>
  <c r="DO41" i="2"/>
  <c r="FG41" i="2"/>
  <c r="FS40" i="2"/>
  <c r="EE40" i="2"/>
  <c r="DS41" i="2"/>
  <c r="DQ40" i="2"/>
  <c r="DE41" i="2"/>
  <c r="DP40" i="2"/>
  <c r="DD41" i="2"/>
  <c r="L53" i="1"/>
  <c r="C55" i="1"/>
  <c r="B56" i="1" s="1"/>
  <c r="C56" i="1" s="1"/>
  <c r="B57" i="1" s="1"/>
  <c r="C57" i="1" s="1"/>
  <c r="B58" i="1" s="1"/>
  <c r="CN15" i="2" s="1"/>
  <c r="EJ5" i="2"/>
  <c r="DX5" i="2"/>
  <c r="CZ5" i="2"/>
  <c r="CO5" i="2"/>
  <c r="CB5" i="2"/>
  <c r="BD5" i="2"/>
  <c r="AR5" i="2"/>
  <c r="AF5" i="2"/>
  <c r="G28" i="2"/>
  <c r="J42" i="2"/>
  <c r="J25" i="2"/>
  <c r="J24" i="2"/>
  <c r="J27" i="2" s="1"/>
  <c r="D31" i="2"/>
  <c r="AG14" i="2"/>
  <c r="BI14" i="2"/>
  <c r="BW14" i="2"/>
  <c r="CQ14" i="2"/>
  <c r="P15" i="2"/>
  <c r="DH15" i="2"/>
  <c r="DP15" i="2"/>
  <c r="H32" i="2"/>
  <c r="N14" i="2"/>
  <c r="N19" i="2" s="1"/>
  <c r="BB14" i="2"/>
  <c r="BO14" i="2"/>
  <c r="CF14" i="2"/>
  <c r="CJ14" i="2"/>
  <c r="DD14" i="2"/>
  <c r="DL14" i="2"/>
  <c r="AE14" i="2"/>
  <c r="AE19" i="2" s="1"/>
  <c r="BK14" i="2"/>
  <c r="BQ14" i="2"/>
  <c r="BY14" i="2"/>
  <c r="CG14" i="2"/>
  <c r="CO14" i="2"/>
  <c r="CS14" i="2"/>
  <c r="DI14" i="2"/>
  <c r="DU14" i="2"/>
  <c r="F32" i="2"/>
  <c r="J14" i="2"/>
  <c r="J19" i="2" s="1"/>
  <c r="R14" i="2"/>
  <c r="R19" i="2" s="1"/>
  <c r="AX14" i="2"/>
  <c r="BF14" i="2"/>
  <c r="BR14" i="2"/>
  <c r="BV14" i="2"/>
  <c r="BZ14" i="2"/>
  <c r="CH14" i="2"/>
  <c r="CL14" i="2"/>
  <c r="DB14" i="2"/>
  <c r="DF14" i="2"/>
  <c r="DN14" i="2"/>
  <c r="DR14" i="2"/>
  <c r="DV14" i="2"/>
  <c r="K15" i="2"/>
  <c r="AA15" i="2"/>
  <c r="M15" i="2"/>
  <c r="AC15" i="2"/>
  <c r="AH15" i="2"/>
  <c r="AM15" i="2"/>
  <c r="AX15" i="2"/>
  <c r="BC15" i="2"/>
  <c r="BY15" i="2"/>
  <c r="CD15" i="2"/>
  <c r="CO15" i="2"/>
  <c r="CT15" i="2"/>
  <c r="CY15" i="2"/>
  <c r="DE15" i="2"/>
  <c r="DJ15" i="2"/>
  <c r="DO15" i="2"/>
  <c r="S16" i="2"/>
  <c r="W16" i="2"/>
  <c r="AE16" i="2"/>
  <c r="AI16" i="2"/>
  <c r="AM16" i="2"/>
  <c r="AQ16" i="2"/>
  <c r="AU16" i="2"/>
  <c r="AY16" i="2"/>
  <c r="BO16" i="2"/>
  <c r="BS16" i="2"/>
  <c r="CA16" i="2"/>
  <c r="CE16" i="2"/>
  <c r="CI16" i="2"/>
  <c r="CM16" i="2"/>
  <c r="CQ16" i="2"/>
  <c r="CU16" i="2"/>
  <c r="DK16" i="2"/>
  <c r="DO16" i="2"/>
  <c r="H17" i="2"/>
  <c r="H22" i="2" s="1"/>
  <c r="L17" i="2"/>
  <c r="P17" i="2"/>
  <c r="T17" i="2"/>
  <c r="X17" i="2"/>
  <c r="AB17" i="2"/>
  <c r="AR17" i="2"/>
  <c r="AV17" i="2"/>
  <c r="BD17" i="2"/>
  <c r="BH17" i="2"/>
  <c r="BL17" i="2"/>
  <c r="E17" i="2"/>
  <c r="E22" i="2" s="1"/>
  <c r="E16" i="2"/>
  <c r="E21" i="2" s="1"/>
  <c r="D14" i="2"/>
  <c r="D19" i="2" s="1"/>
  <c r="D15" i="2"/>
  <c r="D20" i="2" s="1"/>
  <c r="AD15" i="2"/>
  <c r="AI15" i="2"/>
  <c r="AO15" i="2"/>
  <c r="AT15" i="2"/>
  <c r="AY15" i="2"/>
  <c r="BE15" i="2"/>
  <c r="BJ15" i="2"/>
  <c r="BO15" i="2"/>
  <c r="BU15" i="2"/>
  <c r="CP15" i="2"/>
  <c r="CU15" i="2"/>
  <c r="DA15" i="2"/>
  <c r="DF15" i="2"/>
  <c r="DK15" i="2"/>
  <c r="DQ15" i="2"/>
  <c r="DV15" i="2"/>
  <c r="H16" i="2"/>
  <c r="H21" i="2" s="1"/>
  <c r="L16" i="2"/>
  <c r="AB16" i="2"/>
  <c r="AF16" i="2"/>
  <c r="AJ16" i="2"/>
  <c r="AN16" i="2"/>
  <c r="AR16" i="2"/>
  <c r="AV16" i="2"/>
  <c r="AZ16" i="2"/>
  <c r="BD16" i="2"/>
  <c r="BH16" i="2"/>
  <c r="BX16" i="2"/>
  <c r="CB16" i="2"/>
  <c r="CF16" i="2"/>
  <c r="CJ16" i="2"/>
  <c r="CN16" i="2"/>
  <c r="CR16" i="2"/>
  <c r="CV16" i="2"/>
  <c r="CZ16" i="2"/>
  <c r="DD16" i="2"/>
  <c r="DP16" i="2"/>
  <c r="DT16" i="2"/>
  <c r="I17" i="2"/>
  <c r="I22" i="2" s="1"/>
  <c r="M17" i="2"/>
  <c r="Q17" i="2"/>
  <c r="U17" i="2"/>
  <c r="Y17" i="2"/>
  <c r="AC17" i="2"/>
  <c r="AG17" i="2"/>
  <c r="AK17" i="2"/>
  <c r="AW17" i="2"/>
  <c r="BA17" i="2"/>
  <c r="BE17" i="2"/>
  <c r="BI17" i="2"/>
  <c r="BM17" i="2"/>
  <c r="I15" i="2"/>
  <c r="I20" i="2" s="1"/>
  <c r="Q15" i="2"/>
  <c r="Y15" i="2"/>
  <c r="AE15" i="2"/>
  <c r="AK15" i="2"/>
  <c r="AP15" i="2"/>
  <c r="AU15" i="2"/>
  <c r="BA15" i="2"/>
  <c r="BF15" i="2"/>
  <c r="BK15" i="2"/>
  <c r="BQ15" i="2"/>
  <c r="BV15" i="2"/>
  <c r="CA15" i="2"/>
  <c r="CG15" i="2"/>
  <c r="CL15" i="2"/>
  <c r="CQ15" i="2"/>
  <c r="CW15" i="2"/>
  <c r="DB15" i="2"/>
  <c r="DG15" i="2"/>
  <c r="DM15" i="2"/>
  <c r="DR15" i="2"/>
  <c r="I16" i="2"/>
  <c r="I21" i="2" s="1"/>
  <c r="M16" i="2"/>
  <c r="Q16" i="2"/>
  <c r="U16" i="2"/>
  <c r="Y16" i="2"/>
  <c r="AC16" i="2"/>
  <c r="AG16" i="2"/>
  <c r="AK16" i="2"/>
  <c r="AO16" i="2"/>
  <c r="AS16" i="2"/>
  <c r="AW16" i="2"/>
  <c r="BA16" i="2"/>
  <c r="BE16" i="2"/>
  <c r="BI16" i="2"/>
  <c r="BM16" i="2"/>
  <c r="BQ16" i="2"/>
  <c r="BU16" i="2"/>
  <c r="BY16" i="2"/>
  <c r="CC16" i="2"/>
  <c r="CG16" i="2"/>
  <c r="CK16" i="2"/>
  <c r="CO16" i="2"/>
  <c r="CS16" i="2"/>
  <c r="CW16" i="2"/>
  <c r="DA16" i="2"/>
  <c r="DE16" i="2"/>
  <c r="DI16" i="2"/>
  <c r="DM16" i="2"/>
  <c r="DQ16" i="2"/>
  <c r="DU16" i="2"/>
  <c r="J17" i="2"/>
  <c r="N17" i="2"/>
  <c r="R17" i="2"/>
  <c r="V17" i="2"/>
  <c r="Z17" i="2"/>
  <c r="AD17" i="2"/>
  <c r="AH17" i="2"/>
  <c r="AL17" i="2"/>
  <c r="AP17" i="2"/>
  <c r="AT17" i="2"/>
  <c r="AX17" i="2"/>
  <c r="BB17" i="2"/>
  <c r="BF17" i="2"/>
  <c r="BJ17" i="2"/>
  <c r="BN17" i="2"/>
  <c r="C17" i="2"/>
  <c r="C22" i="2" s="1"/>
  <c r="G17" i="2"/>
  <c r="G22" i="2" s="1"/>
  <c r="C16" i="2"/>
  <c r="C21" i="2" s="1"/>
  <c r="G16" i="2"/>
  <c r="G21" i="2" s="1"/>
  <c r="F14" i="2"/>
  <c r="F19" i="2" s="1"/>
  <c r="F15" i="2"/>
  <c r="F20" i="2" s="1"/>
  <c r="J15" i="2"/>
  <c r="R15" i="2"/>
  <c r="Z15" i="2"/>
  <c r="AG15" i="2"/>
  <c r="AL15" i="2"/>
  <c r="AQ15" i="2"/>
  <c r="AW15" i="2"/>
  <c r="BB15" i="2"/>
  <c r="BG15" i="2"/>
  <c r="BM15" i="2"/>
  <c r="BR15" i="2"/>
  <c r="BW15" i="2"/>
  <c r="CC15" i="2"/>
  <c r="CH15" i="2"/>
  <c r="CM15" i="2"/>
  <c r="CS15" i="2"/>
  <c r="CX15" i="2"/>
  <c r="DC15" i="2"/>
  <c r="DI15" i="2"/>
  <c r="DN15" i="2"/>
  <c r="DS15" i="2"/>
  <c r="J16" i="2"/>
  <c r="R16" i="2"/>
  <c r="Z16" i="2"/>
  <c r="AD16" i="2"/>
  <c r="AL16" i="2"/>
  <c r="AP16" i="2"/>
  <c r="AX16" i="2"/>
  <c r="BF16" i="2"/>
  <c r="BN16" i="2"/>
  <c r="BR16" i="2"/>
  <c r="BZ16" i="2"/>
  <c r="CD16" i="2"/>
  <c r="CL16" i="2"/>
  <c r="CP16" i="2"/>
  <c r="CX16" i="2"/>
  <c r="DF16" i="2"/>
  <c r="DN16" i="2"/>
  <c r="DV16" i="2"/>
  <c r="N16" i="2"/>
  <c r="V16" i="2"/>
  <c r="AH16" i="2"/>
  <c r="AT16" i="2"/>
  <c r="BB16" i="2"/>
  <c r="BJ16" i="2"/>
  <c r="BV16" i="2"/>
  <c r="CH16" i="2"/>
  <c r="CT16" i="2"/>
  <c r="DB16" i="2"/>
  <c r="DJ16" i="2"/>
  <c r="DR16" i="2"/>
  <c r="S17" i="2"/>
  <c r="AI17" i="2"/>
  <c r="AY17" i="2"/>
  <c r="D17" i="2"/>
  <c r="D22" i="2" s="1"/>
  <c r="B16" i="2"/>
  <c r="B21" i="2" s="1"/>
  <c r="G15" i="2"/>
  <c r="G20" i="2" s="1"/>
  <c r="W17" i="2"/>
  <c r="AM17" i="2"/>
  <c r="BC17" i="2"/>
  <c r="F17" i="2"/>
  <c r="F22" i="2" s="1"/>
  <c r="B17" i="2"/>
  <c r="B22" i="2" s="1"/>
  <c r="E14" i="2"/>
  <c r="E19" i="2" s="1"/>
  <c r="E15" i="2"/>
  <c r="E20" i="2" s="1"/>
  <c r="K17" i="2"/>
  <c r="AA17" i="2"/>
  <c r="AQ17" i="2"/>
  <c r="BG17" i="2"/>
  <c r="D16" i="2"/>
  <c r="D21" i="2" s="1"/>
  <c r="G14" i="2"/>
  <c r="G19" i="2" s="1"/>
  <c r="O17" i="2"/>
  <c r="AE17" i="2"/>
  <c r="AU17" i="2"/>
  <c r="BK17" i="2"/>
  <c r="F16" i="2"/>
  <c r="F21" i="2" s="1"/>
  <c r="B36" i="2"/>
  <c r="I36" i="2"/>
  <c r="E36" i="2"/>
  <c r="C15" i="2"/>
  <c r="C20" i="2" s="1"/>
  <c r="F49" i="1"/>
  <c r="H36" i="2"/>
  <c r="D36" i="2"/>
  <c r="C14" i="2"/>
  <c r="C19" i="2" s="1"/>
  <c r="G36" i="2"/>
  <c r="C36" i="2"/>
  <c r="F36" i="2"/>
  <c r="B15" i="2"/>
  <c r="B20" i="2" s="1"/>
  <c r="DS14" i="2" l="1"/>
  <c r="FR41" i="2"/>
  <c r="GD40" i="2"/>
  <c r="EB40" i="2"/>
  <c r="DP41" i="2"/>
  <c r="FH41" i="2"/>
  <c r="FT40" i="2"/>
  <c r="EC40" i="2"/>
  <c r="DQ41" i="2"/>
  <c r="EQ40" i="2"/>
  <c r="EE41" i="2"/>
  <c r="EX40" i="2"/>
  <c r="EL41" i="2"/>
  <c r="FS41" i="2"/>
  <c r="GE40" i="2"/>
  <c r="FE41" i="2"/>
  <c r="FQ40" i="2"/>
  <c r="EM40" i="2"/>
  <c r="EA41" i="2"/>
  <c r="EP40" i="2"/>
  <c r="ED41" i="2"/>
  <c r="EW41" i="2"/>
  <c r="FI40" i="2"/>
  <c r="FD40" i="2"/>
  <c r="ER41" i="2"/>
  <c r="AA14" i="2"/>
  <c r="AA19" i="2" s="1"/>
  <c r="D33" i="2"/>
  <c r="W14" i="2"/>
  <c r="W19" i="2" s="1"/>
  <c r="X15" i="2"/>
  <c r="E28" i="2"/>
  <c r="M14" i="2"/>
  <c r="M19" i="2" s="1"/>
  <c r="BT15" i="2"/>
  <c r="B32" i="2"/>
  <c r="BL15" i="2"/>
  <c r="AZ14" i="2"/>
  <c r="DM14" i="2"/>
  <c r="CZ14" i="2"/>
  <c r="AR15" i="2"/>
  <c r="X14" i="2"/>
  <c r="X19" i="2" s="1"/>
  <c r="L54" i="1"/>
  <c r="CF17" i="2" s="1"/>
  <c r="BZ17" i="2"/>
  <c r="BQ17" i="2"/>
  <c r="BW17" i="2"/>
  <c r="BU17" i="2"/>
  <c r="BS17" i="2"/>
  <c r="BV17" i="2"/>
  <c r="BP17" i="2"/>
  <c r="BY17" i="2"/>
  <c r="BT17" i="2"/>
  <c r="BR17" i="2"/>
  <c r="BO17" i="2"/>
  <c r="BX17" i="2"/>
  <c r="CJ15" i="2"/>
  <c r="AN15" i="2"/>
  <c r="DO14" i="2"/>
  <c r="BS14" i="2"/>
  <c r="BE14" i="2"/>
  <c r="I14" i="2"/>
  <c r="I19" i="2" s="1"/>
  <c r="AV14" i="2"/>
  <c r="D32" i="2"/>
  <c r="AS15" i="2"/>
  <c r="CD14" i="2"/>
  <c r="H31" i="2"/>
  <c r="CK14" i="2"/>
  <c r="O14" i="2"/>
  <c r="O19" i="2" s="1"/>
  <c r="CB14" i="2"/>
  <c r="F31" i="2"/>
  <c r="CF15" i="2"/>
  <c r="AJ15" i="2"/>
  <c r="DK14" i="2"/>
  <c r="BN14" i="2"/>
  <c r="BA14" i="2"/>
  <c r="E33" i="2"/>
  <c r="AR14" i="2"/>
  <c r="E31" i="2"/>
  <c r="J28" i="2"/>
  <c r="J36" i="2"/>
  <c r="DT14" i="2"/>
  <c r="BX14" i="2"/>
  <c r="CB15" i="2"/>
  <c r="AF15" i="2"/>
  <c r="DG14" i="2"/>
  <c r="BG14" i="2"/>
  <c r="AW14" i="2"/>
  <c r="I31" i="2"/>
  <c r="AN14" i="2"/>
  <c r="C31" i="2"/>
  <c r="I33" i="2"/>
  <c r="CC14" i="2"/>
  <c r="DP14" i="2"/>
  <c r="BT14" i="2"/>
  <c r="DT15" i="2"/>
  <c r="BX15" i="2"/>
  <c r="AB15" i="2"/>
  <c r="DC14" i="2"/>
  <c r="AY14" i="2"/>
  <c r="AS14" i="2"/>
  <c r="C33" i="2"/>
  <c r="AJ14" i="2"/>
  <c r="E32" i="2"/>
  <c r="I27" i="2"/>
  <c r="CY14" i="2"/>
  <c r="AQ14" i="2"/>
  <c r="AO14" i="2"/>
  <c r="G31" i="2"/>
  <c r="AF14" i="2"/>
  <c r="B31" i="2"/>
  <c r="H28" i="2"/>
  <c r="AZ17" i="2"/>
  <c r="DS16" i="2"/>
  <c r="BW16" i="2"/>
  <c r="AA16" i="2"/>
  <c r="CI15" i="2"/>
  <c r="U15" i="2"/>
  <c r="DJ14" i="2"/>
  <c r="BM14" i="2"/>
  <c r="DQ14" i="2"/>
  <c r="BU14" i="2"/>
  <c r="DH14" i="2"/>
  <c r="BJ14" i="2"/>
  <c r="DL15" i="2"/>
  <c r="BP15" i="2"/>
  <c r="T15" i="2"/>
  <c r="CU14" i="2"/>
  <c r="AI14" i="2"/>
  <c r="AK14" i="2"/>
  <c r="B33" i="2"/>
  <c r="AB14" i="2"/>
  <c r="AB19" i="2" s="1"/>
  <c r="G32" i="2"/>
  <c r="I28" i="2"/>
  <c r="AT14" i="2"/>
  <c r="DD15" i="2"/>
  <c r="BH15" i="2"/>
  <c r="L15" i="2"/>
  <c r="CM14" i="2"/>
  <c r="S14" i="2"/>
  <c r="S19" i="2" s="1"/>
  <c r="AC14" i="2"/>
  <c r="BP14" i="2"/>
  <c r="T14" i="2"/>
  <c r="T19" i="2" s="1"/>
  <c r="F33" i="2"/>
  <c r="F28" i="2"/>
  <c r="BT16" i="2"/>
  <c r="X16" i="2"/>
  <c r="CK15" i="2"/>
  <c r="V15" i="2"/>
  <c r="AN17" i="2"/>
  <c r="DG16" i="2"/>
  <c r="BK16" i="2"/>
  <c r="O16" i="2"/>
  <c r="BS15" i="2"/>
  <c r="W15" i="2"/>
  <c r="CX14" i="2"/>
  <c r="AP14" i="2"/>
  <c r="DE14" i="2"/>
  <c r="BC14" i="2"/>
  <c r="CV14" i="2"/>
  <c r="AL14" i="2"/>
  <c r="CZ15" i="2"/>
  <c r="BD15" i="2"/>
  <c r="H15" i="2"/>
  <c r="H20" i="2" s="1"/>
  <c r="CI14" i="2"/>
  <c r="K14" i="2"/>
  <c r="K19" i="2" s="1"/>
  <c r="Y14" i="2"/>
  <c r="Y19" i="2" s="1"/>
  <c r="BL14" i="2"/>
  <c r="P14" i="2"/>
  <c r="P19" i="2" s="1"/>
  <c r="I32" i="2"/>
  <c r="D28" i="2"/>
  <c r="AS17" i="2"/>
  <c r="DL16" i="2"/>
  <c r="BP16" i="2"/>
  <c r="T16" i="2"/>
  <c r="CE15" i="2"/>
  <c r="N15" i="2"/>
  <c r="AJ17" i="2"/>
  <c r="DC16" i="2"/>
  <c r="BG16" i="2"/>
  <c r="K16" i="2"/>
  <c r="BN15" i="2"/>
  <c r="S15" i="2"/>
  <c r="CT14" i="2"/>
  <c r="AH14" i="2"/>
  <c r="DA14" i="2"/>
  <c r="AU14" i="2"/>
  <c r="CR14" i="2"/>
  <c r="AD14" i="2"/>
  <c r="AD19" i="2" s="1"/>
  <c r="CV15" i="2"/>
  <c r="AZ15" i="2"/>
  <c r="CE14" i="2"/>
  <c r="G33" i="2"/>
  <c r="U14" i="2"/>
  <c r="U19" i="2" s="1"/>
  <c r="BH14" i="2"/>
  <c r="L14" i="2"/>
  <c r="L19" i="2" s="1"/>
  <c r="H33" i="2"/>
  <c r="B28" i="2"/>
  <c r="AO17" i="2"/>
  <c r="DH16" i="2"/>
  <c r="BL16" i="2"/>
  <c r="P16" i="2"/>
  <c r="BZ15" i="2"/>
  <c r="B14" i="2"/>
  <c r="B19" i="2" s="1"/>
  <c r="AF17" i="2"/>
  <c r="CY16" i="2"/>
  <c r="BC16" i="2"/>
  <c r="DU15" i="2"/>
  <c r="BI15" i="2"/>
  <c r="O15" i="2"/>
  <c r="CP14" i="2"/>
  <c r="Z14" i="2"/>
  <c r="Z19" i="2" s="1"/>
  <c r="CW14" i="2"/>
  <c r="AM14" i="2"/>
  <c r="CN14" i="2"/>
  <c r="V14" i="2"/>
  <c r="V19" i="2" s="1"/>
  <c r="CR15" i="2"/>
  <c r="AV15" i="2"/>
  <c r="CA14" i="2"/>
  <c r="C32" i="2"/>
  <c r="Q14" i="2"/>
  <c r="Q19" i="2" s="1"/>
  <c r="BD14" i="2"/>
  <c r="H14" i="2"/>
  <c r="H19" i="2" s="1"/>
  <c r="C58" i="1"/>
  <c r="B59" i="1" s="1"/>
  <c r="DW16" i="2" s="1"/>
  <c r="C28" i="2"/>
  <c r="D27" i="2"/>
  <c r="G27" i="2"/>
  <c r="G38" i="2" s="1"/>
  <c r="B27" i="2"/>
  <c r="C27" i="2"/>
  <c r="E27" i="2"/>
  <c r="E38" i="2" s="1"/>
  <c r="F27" i="2"/>
  <c r="F38" i="2" s="1"/>
  <c r="H27" i="2"/>
  <c r="AS5" i="2"/>
  <c r="CC5" i="2"/>
  <c r="EK5" i="2"/>
  <c r="AG5" i="2"/>
  <c r="BE5" i="2"/>
  <c r="CQ5" i="2"/>
  <c r="DY5" i="2"/>
  <c r="DA5" i="2"/>
  <c r="K20" i="2"/>
  <c r="K36" i="2"/>
  <c r="J31" i="2"/>
  <c r="J32" i="2"/>
  <c r="J20" i="2"/>
  <c r="J33" i="2"/>
  <c r="J22" i="2"/>
  <c r="J21" i="2"/>
  <c r="AC19" i="2"/>
  <c r="K42" i="2"/>
  <c r="K25" i="2"/>
  <c r="K28" i="2" s="1"/>
  <c r="K24" i="2"/>
  <c r="K27" i="2" s="1"/>
  <c r="F50" i="1"/>
  <c r="AE27" i="2" s="1"/>
  <c r="G49" i="1"/>
  <c r="D38" i="2" l="1"/>
  <c r="J38" i="2"/>
  <c r="H38" i="2"/>
  <c r="H44" i="2" s="1"/>
  <c r="C38" i="2"/>
  <c r="I38" i="2"/>
  <c r="B38" i="2"/>
  <c r="B44" i="2" s="1"/>
  <c r="I44" i="2"/>
  <c r="FD41" i="2"/>
  <c r="FP40" i="2"/>
  <c r="EX41" i="2"/>
  <c r="FJ40" i="2"/>
  <c r="FI41" i="2"/>
  <c r="FU40" i="2"/>
  <c r="FC40" i="2"/>
  <c r="EQ41" i="2"/>
  <c r="FB40" i="2"/>
  <c r="EP41" i="2"/>
  <c r="EO40" i="2"/>
  <c r="EC41" i="2"/>
  <c r="FT41" i="2"/>
  <c r="GF40" i="2"/>
  <c r="EY40" i="2"/>
  <c r="EM41" i="2"/>
  <c r="FQ41" i="2"/>
  <c r="GC40" i="2"/>
  <c r="EN40" i="2"/>
  <c r="EB41" i="2"/>
  <c r="GE41" i="2"/>
  <c r="GQ40" i="2"/>
  <c r="GD41" i="2"/>
  <c r="GP40" i="2"/>
  <c r="G44" i="2"/>
  <c r="E44" i="2"/>
  <c r="C44" i="2"/>
  <c r="D44" i="2"/>
  <c r="J44" i="2"/>
  <c r="CB17" i="2"/>
  <c r="CJ17" i="2"/>
  <c r="CK17" i="2"/>
  <c r="DW14" i="2"/>
  <c r="DW15" i="2"/>
  <c r="C59" i="1"/>
  <c r="B60" i="1" s="1"/>
  <c r="F44" i="2"/>
  <c r="L55" i="1"/>
  <c r="CE17" i="2"/>
  <c r="CD17" i="2"/>
  <c r="CH17" i="2"/>
  <c r="CA17" i="2"/>
  <c r="CL17" i="2"/>
  <c r="CI17" i="2"/>
  <c r="CC17" i="2"/>
  <c r="CG17" i="2"/>
  <c r="DB5" i="2"/>
  <c r="CD5" i="2"/>
  <c r="CS5" i="2"/>
  <c r="AH5" i="2"/>
  <c r="DZ5" i="2"/>
  <c r="BF5" i="2"/>
  <c r="EL5" i="2"/>
  <c r="AT5" i="2"/>
  <c r="L36" i="2"/>
  <c r="K21" i="2"/>
  <c r="L42" i="2"/>
  <c r="L25" i="2"/>
  <c r="L28" i="2" s="1"/>
  <c r="L24" i="2"/>
  <c r="L27" i="2" s="1"/>
  <c r="K22" i="2"/>
  <c r="K33" i="2"/>
  <c r="K31" i="2"/>
  <c r="K32" i="2"/>
  <c r="F51" i="1"/>
  <c r="G50" i="1"/>
  <c r="K38" i="2" l="1"/>
  <c r="FA40" i="2"/>
  <c r="EO41" i="2"/>
  <c r="GP41" i="2"/>
  <c r="HB40" i="2"/>
  <c r="FB41" i="2"/>
  <c r="FN40" i="2"/>
  <c r="GQ41" i="2"/>
  <c r="HC40" i="2"/>
  <c r="EZ40" i="2"/>
  <c r="EN41" i="2"/>
  <c r="FC41" i="2"/>
  <c r="FO40" i="2"/>
  <c r="GC41" i="2"/>
  <c r="GO40" i="2"/>
  <c r="FU41" i="2"/>
  <c r="GG40" i="2"/>
  <c r="FJ41" i="2"/>
  <c r="FV40" i="2"/>
  <c r="EY41" i="2"/>
  <c r="FK40" i="2"/>
  <c r="GF41" i="2"/>
  <c r="GR40" i="2"/>
  <c r="FP41" i="2"/>
  <c r="GB40" i="2"/>
  <c r="C60" i="1"/>
  <c r="B61" i="1" s="1"/>
  <c r="C61" i="1" s="1"/>
  <c r="B62" i="1" s="1"/>
  <c r="C62" i="1" s="1"/>
  <c r="B63" i="1" s="1"/>
  <c r="C63" i="1" s="1"/>
  <c r="B64" i="1" s="1"/>
  <c r="C64" i="1" s="1"/>
  <c r="B65" i="1" s="1"/>
  <c r="C65" i="1" s="1"/>
  <c r="L56" i="1"/>
  <c r="CQ17" i="2"/>
  <c r="CU17" i="2"/>
  <c r="CS17" i="2"/>
  <c r="CN17" i="2"/>
  <c r="CW17" i="2"/>
  <c r="CP17" i="2"/>
  <c r="CR17" i="2"/>
  <c r="CX17" i="2"/>
  <c r="CT17" i="2"/>
  <c r="CM17" i="2"/>
  <c r="CV17" i="2"/>
  <c r="CO17" i="2"/>
  <c r="AU5" i="2"/>
  <c r="AI5" i="2"/>
  <c r="CE5" i="2"/>
  <c r="EA5" i="2"/>
  <c r="CU5" i="2"/>
  <c r="BG5" i="2"/>
  <c r="EM5" i="2"/>
  <c r="DC5" i="2"/>
  <c r="M36" i="2"/>
  <c r="K44" i="2"/>
  <c r="M42" i="2"/>
  <c r="M24" i="2"/>
  <c r="M27" i="2" s="1"/>
  <c r="M25" i="2"/>
  <c r="M28" i="2" s="1"/>
  <c r="L33" i="2"/>
  <c r="L31" i="2"/>
  <c r="L21" i="2"/>
  <c r="L20" i="2"/>
  <c r="L22" i="2"/>
  <c r="L32" i="2"/>
  <c r="G51" i="1"/>
  <c r="L38" i="2" l="1"/>
  <c r="GR41" i="2"/>
  <c r="HD40" i="2"/>
  <c r="EZ41" i="2"/>
  <c r="FL40" i="2"/>
  <c r="FK41" i="2"/>
  <c r="FW40" i="2"/>
  <c r="HC41" i="2"/>
  <c r="HO40" i="2"/>
  <c r="FO41" i="2"/>
  <c r="GA40" i="2"/>
  <c r="FV41" i="2"/>
  <c r="GH40" i="2"/>
  <c r="FN41" i="2"/>
  <c r="FZ40" i="2"/>
  <c r="GB41" i="2"/>
  <c r="GN40" i="2"/>
  <c r="GG41" i="2"/>
  <c r="GS40" i="2"/>
  <c r="HB41" i="2"/>
  <c r="HN40" i="2"/>
  <c r="GO41" i="2"/>
  <c r="HA40" i="2"/>
  <c r="FA41" i="2"/>
  <c r="FM40" i="2"/>
  <c r="ES15" i="2"/>
  <c r="DY16" i="2"/>
  <c r="EM15" i="2"/>
  <c r="EE15" i="2"/>
  <c r="ET16" i="2"/>
  <c r="EF14" i="2"/>
  <c r="EC14" i="2"/>
  <c r="ER14" i="2"/>
  <c r="EF16" i="2"/>
  <c r="EG15" i="2"/>
  <c r="DX15" i="2"/>
  <c r="EA14" i="2"/>
  <c r="DX14" i="2"/>
  <c r="EP14" i="2"/>
  <c r="EM16" i="2"/>
  <c r="ED14" i="2"/>
  <c r="EI14" i="2"/>
  <c r="ER16" i="2"/>
  <c r="DX16" i="2"/>
  <c r="DZ16" i="2"/>
  <c r="EB14" i="2"/>
  <c r="EJ14" i="2"/>
  <c r="DZ14" i="2"/>
  <c r="ET14" i="2"/>
  <c r="EG16" i="2"/>
  <c r="ER15" i="2"/>
  <c r="EE16" i="2"/>
  <c r="EP15" i="2"/>
  <c r="EO14" i="2"/>
  <c r="EN14" i="2"/>
  <c r="EI15" i="2"/>
  <c r="DY15" i="2"/>
  <c r="EC16" i="2"/>
  <c r="EH14" i="2"/>
  <c r="EC15" i="2"/>
  <c r="EK16" i="2"/>
  <c r="EA16" i="2"/>
  <c r="EO15" i="2"/>
  <c r="EE14" i="2"/>
  <c r="ES14" i="2"/>
  <c r="EF15" i="2"/>
  <c r="EP16" i="2"/>
  <c r="EL15" i="2"/>
  <c r="EL16" i="2"/>
  <c r="EH15" i="2"/>
  <c r="EK15" i="2"/>
  <c r="EG14" i="2"/>
  <c r="EN16" i="2"/>
  <c r="EB15" i="2"/>
  <c r="EK14" i="2"/>
  <c r="EN15" i="2"/>
  <c r="DZ15" i="2"/>
  <c r="EB16" i="2"/>
  <c r="ES16" i="2"/>
  <c r="ET15" i="2"/>
  <c r="EJ15" i="2"/>
  <c r="EQ16" i="2"/>
  <c r="EA15" i="2"/>
  <c r="EJ16" i="2"/>
  <c r="EO16" i="2"/>
  <c r="EQ15" i="2"/>
  <c r="EL14" i="2"/>
  <c r="ED16" i="2"/>
  <c r="EI16" i="2"/>
  <c r="DY14" i="2"/>
  <c r="ED15" i="2"/>
  <c r="JA14" i="2"/>
  <c r="FC16" i="2"/>
  <c r="FC21" i="2" s="1"/>
  <c r="HF14" i="2"/>
  <c r="IA15" i="2"/>
  <c r="IA20" i="2" s="1"/>
  <c r="IV16" i="2"/>
  <c r="IV21" i="2" s="1"/>
  <c r="FW14" i="2"/>
  <c r="GR15" i="2"/>
  <c r="GR20" i="2" s="1"/>
  <c r="HM16" i="2"/>
  <c r="HM21" i="2" s="1"/>
  <c r="GJ14" i="2"/>
  <c r="HE15" i="2"/>
  <c r="HE20" i="2" s="1"/>
  <c r="HZ16" i="2"/>
  <c r="HZ21" i="2" s="1"/>
  <c r="IX14" i="2"/>
  <c r="FY14" i="2"/>
  <c r="GT15" i="2"/>
  <c r="GT20" i="2" s="1"/>
  <c r="HO16" i="2"/>
  <c r="HO21" i="2" s="1"/>
  <c r="GX14" i="2"/>
  <c r="HS15" i="2"/>
  <c r="HS20" i="2" s="1"/>
  <c r="IN16" i="2"/>
  <c r="IN21" i="2" s="1"/>
  <c r="IU15" i="2"/>
  <c r="IU20" i="2" s="1"/>
  <c r="JG14" i="2"/>
  <c r="FI16" i="2"/>
  <c r="FI21" i="2" s="1"/>
  <c r="FD14" i="2"/>
  <c r="FY15" i="2"/>
  <c r="FY20" i="2" s="1"/>
  <c r="GT16" i="2"/>
  <c r="GT21" i="2" s="1"/>
  <c r="FP15" i="2"/>
  <c r="FP20" i="2" s="1"/>
  <c r="HM14" i="2"/>
  <c r="IH15" i="2"/>
  <c r="IH20" i="2" s="1"/>
  <c r="JC16" i="2"/>
  <c r="JC21" i="2" s="1"/>
  <c r="IF16" i="2"/>
  <c r="IF21" i="2" s="1"/>
  <c r="HW15" i="2"/>
  <c r="HW20" i="2" s="1"/>
  <c r="HJ16" i="2"/>
  <c r="HJ21" i="2" s="1"/>
  <c r="IX31" i="2"/>
  <c r="GX33" i="2"/>
  <c r="FB33" i="2"/>
  <c r="FR31" i="2"/>
  <c r="FM33" i="2"/>
  <c r="JH33" i="2"/>
  <c r="FE31" i="2"/>
  <c r="FU33" i="2"/>
  <c r="HJ31" i="2"/>
  <c r="FP31" i="2"/>
  <c r="HH33" i="2"/>
  <c r="GQ33" i="2"/>
  <c r="JL31" i="2"/>
  <c r="FD31" i="2"/>
  <c r="JM33" i="2"/>
  <c r="HY31" i="2"/>
  <c r="HL33" i="2"/>
  <c r="HW33" i="2"/>
  <c r="FJ36" i="2"/>
  <c r="IT36" i="2"/>
  <c r="IA36" i="2"/>
  <c r="JM14" i="2"/>
  <c r="FO16" i="2"/>
  <c r="FO21" i="2" s="1"/>
  <c r="HR14" i="2"/>
  <c r="IM15" i="2"/>
  <c r="IM20" i="2" s="1"/>
  <c r="JH16" i="2"/>
  <c r="JH21" i="2" s="1"/>
  <c r="GI14" i="2"/>
  <c r="HD15" i="2"/>
  <c r="HD20" i="2" s="1"/>
  <c r="HY16" i="2"/>
  <c r="HY21" i="2" s="1"/>
  <c r="GV14" i="2"/>
  <c r="HQ15" i="2"/>
  <c r="HQ20" i="2" s="1"/>
  <c r="IL16" i="2"/>
  <c r="IL21" i="2" s="1"/>
  <c r="IR16" i="2"/>
  <c r="IR21" i="2" s="1"/>
  <c r="GK14" i="2"/>
  <c r="HF15" i="2"/>
  <c r="HF20" i="2" s="1"/>
  <c r="IA16" i="2"/>
  <c r="IA21" i="2" s="1"/>
  <c r="HZ14" i="2"/>
  <c r="HJ14" i="2"/>
  <c r="IE15" i="2"/>
  <c r="IE20" i="2" s="1"/>
  <c r="IZ16" i="2"/>
  <c r="IZ21" i="2" s="1"/>
  <c r="GJ16" i="2"/>
  <c r="GJ21" i="2" s="1"/>
  <c r="FF15" i="2"/>
  <c r="FF20" i="2" s="1"/>
  <c r="GA16" i="2"/>
  <c r="GA21" i="2" s="1"/>
  <c r="ID14" i="2"/>
  <c r="IY15" i="2"/>
  <c r="IY20" i="2" s="1"/>
  <c r="GU14" i="2"/>
  <c r="HP15" i="2"/>
  <c r="HP20" i="2" s="1"/>
  <c r="IK16" i="2"/>
  <c r="IK21" i="2" s="1"/>
  <c r="HH14" i="2"/>
  <c r="IC15" i="2"/>
  <c r="IC20" i="2" s="1"/>
  <c r="IX16" i="2"/>
  <c r="IX21" i="2" s="1"/>
  <c r="GW14" i="2"/>
  <c r="HR15" i="2"/>
  <c r="HR20" i="2" s="1"/>
  <c r="IM16" i="2"/>
  <c r="IM21" i="2" s="1"/>
  <c r="HV14" i="2"/>
  <c r="IQ15" i="2"/>
  <c r="IQ20" i="2" s="1"/>
  <c r="JL16" i="2"/>
  <c r="JL21" i="2" s="1"/>
  <c r="JD16" i="2"/>
  <c r="JD21" i="2" s="1"/>
  <c r="FL15" i="2"/>
  <c r="FL20" i="2" s="1"/>
  <c r="GG16" i="2"/>
  <c r="GG21" i="2" s="1"/>
  <c r="HO14" i="2"/>
  <c r="GB14" i="2"/>
  <c r="GW15" i="2"/>
  <c r="GW20" i="2" s="1"/>
  <c r="HR16" i="2"/>
  <c r="HR21" i="2" s="1"/>
  <c r="IS16" i="2"/>
  <c r="IS21" i="2" s="1"/>
  <c r="IK14" i="2"/>
  <c r="JF15" i="2"/>
  <c r="JF20" i="2" s="1"/>
  <c r="FF14" i="2"/>
  <c r="FX16" i="2"/>
  <c r="FX21" i="2" s="1"/>
  <c r="EW14" i="2"/>
  <c r="FR15" i="2"/>
  <c r="FR20" i="2" s="1"/>
  <c r="GM16" i="2"/>
  <c r="GM21" i="2" s="1"/>
  <c r="IP14" i="2"/>
  <c r="JK15" i="2"/>
  <c r="JK20" i="2" s="1"/>
  <c r="HG14" i="2"/>
  <c r="IB15" i="2"/>
  <c r="IB20" i="2" s="1"/>
  <c r="JI16" i="2"/>
  <c r="JI21" i="2" s="1"/>
  <c r="HT14" i="2"/>
  <c r="IO15" i="2"/>
  <c r="IO20" i="2" s="1"/>
  <c r="JJ16" i="2"/>
  <c r="JJ21" i="2" s="1"/>
  <c r="HI14" i="2"/>
  <c r="ID15" i="2"/>
  <c r="ID20" i="2" s="1"/>
  <c r="IY16" i="2"/>
  <c r="IY21" i="2" s="1"/>
  <c r="IH14" i="2"/>
  <c r="JC15" i="2"/>
  <c r="JC20" i="2" s="1"/>
  <c r="FC14" i="2"/>
  <c r="FX15" i="2"/>
  <c r="FX20" i="2" s="1"/>
  <c r="GS16" i="2"/>
  <c r="GS21" i="2" s="1"/>
  <c r="JK14" i="2"/>
  <c r="GN14" i="2"/>
  <c r="HI15" i="2"/>
  <c r="HI20" i="2" s="1"/>
  <c r="ID16" i="2"/>
  <c r="ID21" i="2" s="1"/>
  <c r="IL14" i="2"/>
  <c r="IW14" i="2"/>
  <c r="EY16" i="2"/>
  <c r="EY21" i="2" s="1"/>
  <c r="FI14" i="2"/>
  <c r="GD15" i="2"/>
  <c r="GD20" i="2" s="1"/>
  <c r="GY16" i="2"/>
  <c r="GY21" i="2" s="1"/>
  <c r="JB14" i="2"/>
  <c r="FD16" i="2"/>
  <c r="FD21" i="2" s="1"/>
  <c r="HS14" i="2"/>
  <c r="IN15" i="2"/>
  <c r="IN20" i="2" s="1"/>
  <c r="IF14" i="2"/>
  <c r="JA15" i="2"/>
  <c r="JA20" i="2" s="1"/>
  <c r="FS14" i="2"/>
  <c r="HU14" i="2"/>
  <c r="IP15" i="2"/>
  <c r="IP20" i="2" s="1"/>
  <c r="JK16" i="2"/>
  <c r="JK21" i="2" s="1"/>
  <c r="IY14" i="2"/>
  <c r="IT14" i="2"/>
  <c r="EV16" i="2"/>
  <c r="EV21" i="2" s="1"/>
  <c r="FO14" i="2"/>
  <c r="GJ15" i="2"/>
  <c r="GJ20" i="2" s="1"/>
  <c r="HE16" i="2"/>
  <c r="HE21" i="2" s="1"/>
  <c r="GZ15" i="2"/>
  <c r="GZ20" i="2" s="1"/>
  <c r="GZ14" i="2"/>
  <c r="HU15" i="2"/>
  <c r="HU20" i="2" s="1"/>
  <c r="IP16" i="2"/>
  <c r="IP21" i="2" s="1"/>
  <c r="JG15" i="2"/>
  <c r="JG20" i="2" s="1"/>
  <c r="JI14" i="2"/>
  <c r="FK16" i="2"/>
  <c r="FK21" i="2" s="1"/>
  <c r="FU14" i="2"/>
  <c r="GP15" i="2"/>
  <c r="GP20" i="2" s="1"/>
  <c r="HK16" i="2"/>
  <c r="HK21" i="2" s="1"/>
  <c r="EU15" i="2"/>
  <c r="EU20" i="2" s="1"/>
  <c r="FP16" i="2"/>
  <c r="FP21" i="2" s="1"/>
  <c r="IE14" i="2"/>
  <c r="IZ15" i="2"/>
  <c r="IZ20" i="2" s="1"/>
  <c r="IV15" i="2"/>
  <c r="IV20" i="2" s="1"/>
  <c r="IR14" i="2"/>
  <c r="JM15" i="2"/>
  <c r="JM20" i="2" s="1"/>
  <c r="GN15" i="2"/>
  <c r="GN20" i="2" s="1"/>
  <c r="IG14" i="2"/>
  <c r="JB15" i="2"/>
  <c r="JB20" i="2" s="1"/>
  <c r="GK16" i="2"/>
  <c r="GK21" i="2" s="1"/>
  <c r="JF14" i="2"/>
  <c r="FH16" i="2"/>
  <c r="FH21" i="2" s="1"/>
  <c r="GA14" i="2"/>
  <c r="GV15" i="2"/>
  <c r="GV20" i="2" s="1"/>
  <c r="HQ16" i="2"/>
  <c r="HQ21" i="2" s="1"/>
  <c r="FA16" i="2"/>
  <c r="FA21" i="2" s="1"/>
  <c r="HL14" i="2"/>
  <c r="IG15" i="2"/>
  <c r="IG20" i="2" s="1"/>
  <c r="JB16" i="2"/>
  <c r="JB21" i="2" s="1"/>
  <c r="GV16" i="2"/>
  <c r="GV21" i="2" s="1"/>
  <c r="FB15" i="2"/>
  <c r="FB20" i="2" s="1"/>
  <c r="GG14" i="2"/>
  <c r="HB15" i="2"/>
  <c r="HB20" i="2" s="1"/>
  <c r="HW16" i="2"/>
  <c r="HW21" i="2" s="1"/>
  <c r="FG15" i="2"/>
  <c r="FG20" i="2" s="1"/>
  <c r="GB16" i="2"/>
  <c r="GB21" i="2" s="1"/>
  <c r="HL15" i="2"/>
  <c r="HL20" i="2" s="1"/>
  <c r="IQ14" i="2"/>
  <c r="JL15" i="2"/>
  <c r="JL20" i="2" s="1"/>
  <c r="JD14" i="2"/>
  <c r="FF16" i="2"/>
  <c r="FF21" i="2" s="1"/>
  <c r="HI16" i="2"/>
  <c r="HI21" i="2" s="1"/>
  <c r="IS14" i="2"/>
  <c r="EU16" i="2"/>
  <c r="EU21" i="2" s="1"/>
  <c r="EY15" i="2"/>
  <c r="EY20" i="2" s="1"/>
  <c r="FT16" i="2"/>
  <c r="FT21" i="2" s="1"/>
  <c r="GE14" i="2"/>
  <c r="GM14" i="2"/>
  <c r="HH15" i="2"/>
  <c r="HH20" i="2" s="1"/>
  <c r="IC16" i="2"/>
  <c r="IC21" i="2" s="1"/>
  <c r="FC15" i="2"/>
  <c r="FC20" i="2" s="1"/>
  <c r="HU16" i="2"/>
  <c r="HU21" i="2" s="1"/>
  <c r="HX14" i="2"/>
  <c r="IS15" i="2"/>
  <c r="IS20" i="2" s="1"/>
  <c r="IB14" i="2"/>
  <c r="FN15" i="2"/>
  <c r="FN20" i="2" s="1"/>
  <c r="GI16" i="2"/>
  <c r="GI21" i="2" s="1"/>
  <c r="GS14" i="2"/>
  <c r="HN15" i="2"/>
  <c r="HN20" i="2" s="1"/>
  <c r="II16" i="2"/>
  <c r="II21" i="2" s="1"/>
  <c r="EX14" i="2"/>
  <c r="FS15" i="2"/>
  <c r="FS20" i="2" s="1"/>
  <c r="GN16" i="2"/>
  <c r="GN21" i="2" s="1"/>
  <c r="JE16" i="2"/>
  <c r="JE21" i="2" s="1"/>
  <c r="JC14" i="2"/>
  <c r="FE16" i="2"/>
  <c r="FE21" i="2" s="1"/>
  <c r="EW15" i="2"/>
  <c r="EW20" i="2" s="1"/>
  <c r="FR16" i="2"/>
  <c r="FR21" i="2" s="1"/>
  <c r="JE14" i="2"/>
  <c r="FG16" i="2"/>
  <c r="FG21" i="2" s="1"/>
  <c r="GF14" i="2"/>
  <c r="FK15" i="2"/>
  <c r="FK20" i="2" s="1"/>
  <c r="GF16" i="2"/>
  <c r="GF21" i="2" s="1"/>
  <c r="IM14" i="2"/>
  <c r="GY14" i="2"/>
  <c r="HT15" i="2"/>
  <c r="HT20" i="2" s="1"/>
  <c r="IO16" i="2"/>
  <c r="IO21" i="2" s="1"/>
  <c r="EZ16" i="2"/>
  <c r="EZ21" i="2" s="1"/>
  <c r="HE14" i="2"/>
  <c r="HZ15" i="2"/>
  <c r="HZ20" i="2" s="1"/>
  <c r="IU16" i="2"/>
  <c r="IU21" i="2" s="1"/>
  <c r="FJ14" i="2"/>
  <c r="GE15" i="2"/>
  <c r="GE20" i="2" s="1"/>
  <c r="GZ16" i="2"/>
  <c r="GZ21" i="2" s="1"/>
  <c r="EV15" i="2"/>
  <c r="EV20" i="2" s="1"/>
  <c r="FQ16" i="2"/>
  <c r="FQ21" i="2" s="1"/>
  <c r="GR14" i="2"/>
  <c r="FI15" i="2"/>
  <c r="FI20" i="2" s="1"/>
  <c r="GD16" i="2"/>
  <c r="GD21" i="2" s="1"/>
  <c r="EX15" i="2"/>
  <c r="EX20" i="2" s="1"/>
  <c r="FS16" i="2"/>
  <c r="FS21" i="2" s="1"/>
  <c r="FB14" i="2"/>
  <c r="FW15" i="2"/>
  <c r="FW20" i="2" s="1"/>
  <c r="GR16" i="2"/>
  <c r="GR21" i="2" s="1"/>
  <c r="GB15" i="2"/>
  <c r="GB20" i="2" s="1"/>
  <c r="HQ14" i="2"/>
  <c r="IL15" i="2"/>
  <c r="IL20" i="2" s="1"/>
  <c r="JG16" i="2"/>
  <c r="JG21" i="2" s="1"/>
  <c r="FV14" i="2"/>
  <c r="GQ15" i="2"/>
  <c r="GQ20" i="2" s="1"/>
  <c r="HL16" i="2"/>
  <c r="HL21" i="2" s="1"/>
  <c r="HD14" i="2"/>
  <c r="FH15" i="2"/>
  <c r="FH20" i="2" s="1"/>
  <c r="GC16" i="2"/>
  <c r="GC21" i="2" s="1"/>
  <c r="EZ14" i="2"/>
  <c r="FU15" i="2"/>
  <c r="FU20" i="2" s="1"/>
  <c r="GP16" i="2"/>
  <c r="GP21" i="2" s="1"/>
  <c r="FH14" i="2"/>
  <c r="FJ15" i="2"/>
  <c r="FJ20" i="2" s="1"/>
  <c r="GE16" i="2"/>
  <c r="GE21" i="2" s="1"/>
  <c r="FN14" i="2"/>
  <c r="GI15" i="2"/>
  <c r="GI20" i="2" s="1"/>
  <c r="HD16" i="2"/>
  <c r="HD21" i="2" s="1"/>
  <c r="JH15" i="2"/>
  <c r="JH20" i="2" s="1"/>
  <c r="IC14" i="2"/>
  <c r="IX15" i="2"/>
  <c r="IX20" i="2" s="1"/>
  <c r="GH14" i="2"/>
  <c r="HC15" i="2"/>
  <c r="HC20" i="2" s="1"/>
  <c r="HX16" i="2"/>
  <c r="HX21" i="2" s="1"/>
  <c r="IW16" i="2"/>
  <c r="IW21" i="2" s="1"/>
  <c r="EY14" i="2"/>
  <c r="FT15" i="2"/>
  <c r="FT20" i="2" s="1"/>
  <c r="GO16" i="2"/>
  <c r="GO21" i="2" s="1"/>
  <c r="FL14" i="2"/>
  <c r="GG15" i="2"/>
  <c r="GG20" i="2" s="1"/>
  <c r="HB16" i="2"/>
  <c r="HB21" i="2" s="1"/>
  <c r="FA14" i="2"/>
  <c r="FV15" i="2"/>
  <c r="FV20" i="2" s="1"/>
  <c r="GQ16" i="2"/>
  <c r="GQ21" i="2" s="1"/>
  <c r="FZ14" i="2"/>
  <c r="GU15" i="2"/>
  <c r="GU20" i="2" s="1"/>
  <c r="HP16" i="2"/>
  <c r="HP21" i="2" s="1"/>
  <c r="IO14" i="2"/>
  <c r="JJ15" i="2"/>
  <c r="JJ20" i="2" s="1"/>
  <c r="GT14" i="2"/>
  <c r="HO15" i="2"/>
  <c r="HO20" i="2" s="1"/>
  <c r="IJ16" i="2"/>
  <c r="IJ21" i="2" s="1"/>
  <c r="JD15" i="2"/>
  <c r="JD20" i="2" s="1"/>
  <c r="IV14" i="2"/>
  <c r="GL15" i="2"/>
  <c r="GL20" i="2" s="1"/>
  <c r="IG16" i="2"/>
  <c r="IG21" i="2" s="1"/>
  <c r="HK15" i="2"/>
  <c r="HK20" i="2" s="1"/>
  <c r="HA15" i="2"/>
  <c r="HA20" i="2" s="1"/>
  <c r="FN16" i="2"/>
  <c r="FN21" i="2" s="1"/>
  <c r="IZ31" i="2"/>
  <c r="FO31" i="2"/>
  <c r="FA33" i="2"/>
  <c r="JF31" i="2"/>
  <c r="GX31" i="2"/>
  <c r="GW33" i="2"/>
  <c r="GE33" i="2"/>
  <c r="IQ33" i="2"/>
  <c r="FS31" i="2"/>
  <c r="GR31" i="2"/>
  <c r="GJ33" i="2"/>
  <c r="IY31" i="2"/>
  <c r="FY31" i="2"/>
  <c r="IF33" i="2"/>
  <c r="HS33" i="2"/>
  <c r="FI33" i="2"/>
  <c r="JM31" i="2"/>
  <c r="JF33" i="2"/>
  <c r="GA33" i="2"/>
  <c r="HV33" i="2"/>
  <c r="HN33" i="2"/>
  <c r="GT33" i="2"/>
  <c r="FK33" i="2"/>
  <c r="HX36" i="2"/>
  <c r="HL36" i="2"/>
  <c r="FQ36" i="2"/>
  <c r="IR36" i="2"/>
  <c r="IV36" i="2"/>
  <c r="FH36" i="2"/>
  <c r="HK36" i="2"/>
  <c r="JD36" i="2"/>
  <c r="FI36" i="2"/>
  <c r="IP36" i="2"/>
  <c r="IQ32" i="2"/>
  <c r="HV32" i="2"/>
  <c r="HZ32" i="2"/>
  <c r="GI32" i="2"/>
  <c r="EU32" i="2"/>
  <c r="FN32" i="2"/>
  <c r="IF32" i="2"/>
  <c r="HU32" i="2"/>
  <c r="FJ32" i="2"/>
  <c r="IN32" i="2"/>
  <c r="HH36" i="2"/>
  <c r="HV36" i="2"/>
  <c r="GO36" i="2"/>
  <c r="IH36" i="2"/>
  <c r="FC32" i="2"/>
  <c r="IK32" i="2"/>
  <c r="JJ14" i="2"/>
  <c r="EW16" i="2"/>
  <c r="EW21" i="2" s="1"/>
  <c r="HH16" i="2"/>
  <c r="HH21" i="2" s="1"/>
  <c r="JH14" i="2"/>
  <c r="GX15" i="2"/>
  <c r="GX20" i="2" s="1"/>
  <c r="II15" i="2"/>
  <c r="II20" i="2" s="1"/>
  <c r="HV16" i="2"/>
  <c r="HV21" i="2" s="1"/>
  <c r="FZ16" i="2"/>
  <c r="FZ21" i="2" s="1"/>
  <c r="JB31" i="2"/>
  <c r="GR33" i="2"/>
  <c r="JC31" i="2"/>
  <c r="FC33" i="2"/>
  <c r="FN31" i="2"/>
  <c r="JE33" i="2"/>
  <c r="JG31" i="2"/>
  <c r="IE33" i="2"/>
  <c r="HX33" i="2"/>
  <c r="GP31" i="2"/>
  <c r="FM14" i="2"/>
  <c r="GW16" i="2"/>
  <c r="GW21" i="2" s="1"/>
  <c r="FU16" i="2"/>
  <c r="FU21" i="2" s="1"/>
  <c r="FA15" i="2"/>
  <c r="FA20" i="2" s="1"/>
  <c r="FG14" i="2"/>
  <c r="HJ15" i="2"/>
  <c r="HJ20" i="2" s="1"/>
  <c r="HT16" i="2"/>
  <c r="HT21" i="2" s="1"/>
  <c r="GL16" i="2"/>
  <c r="GL21" i="2" s="1"/>
  <c r="GX16" i="2"/>
  <c r="GX21" i="2" s="1"/>
  <c r="HK31" i="2"/>
  <c r="IU31" i="2"/>
  <c r="FT33" i="2"/>
  <c r="EY31" i="2"/>
  <c r="HQ31" i="2"/>
  <c r="GF31" i="2"/>
  <c r="FY33" i="2"/>
  <c r="FG33" i="2"/>
  <c r="JH31" i="2"/>
  <c r="IW33" i="2"/>
  <c r="FZ31" i="2"/>
  <c r="JJ31" i="2"/>
  <c r="FW31" i="2"/>
  <c r="ID33" i="2"/>
  <c r="FJ33" i="2"/>
  <c r="HN31" i="2"/>
  <c r="FF33" i="2"/>
  <c r="HR31" i="2"/>
  <c r="IJ31" i="2"/>
  <c r="IT31" i="2"/>
  <c r="GL36" i="2"/>
  <c r="FV36" i="2"/>
  <c r="GF36" i="2"/>
  <c r="HN36" i="2"/>
  <c r="JJ36" i="2"/>
  <c r="IG36" i="2"/>
  <c r="GP36" i="2"/>
  <c r="EZ36" i="2"/>
  <c r="IK36" i="2"/>
  <c r="GS36" i="2"/>
  <c r="FM32" i="2"/>
  <c r="JE32" i="2"/>
  <c r="HC32" i="2"/>
  <c r="HB32" i="2"/>
  <c r="FA32" i="2"/>
  <c r="EZ32" i="2"/>
  <c r="GL32" i="2"/>
  <c r="HT32" i="2"/>
  <c r="IP32" i="2"/>
  <c r="FU32" i="2"/>
  <c r="HD32" i="2"/>
  <c r="JI32" i="2"/>
  <c r="FC36" i="2"/>
  <c r="GH15" i="2"/>
  <c r="GH20" i="2" s="1"/>
  <c r="JA16" i="2"/>
  <c r="JA21" i="2" s="1"/>
  <c r="FM15" i="2"/>
  <c r="FM20" i="2" s="1"/>
  <c r="IA14" i="2"/>
  <c r="HV15" i="2"/>
  <c r="HV20" i="2" s="1"/>
  <c r="HB14" i="2"/>
  <c r="HP14" i="2"/>
  <c r="GC15" i="2"/>
  <c r="GC20" i="2" s="1"/>
  <c r="JI15" i="2"/>
  <c r="JI20" i="2" s="1"/>
  <c r="GM31" i="2"/>
  <c r="FV33" i="2"/>
  <c r="FE33" i="2"/>
  <c r="IN31" i="2"/>
  <c r="JI33" i="2"/>
  <c r="IA33" i="2"/>
  <c r="GG31" i="2"/>
  <c r="FM31" i="2"/>
  <c r="HE31" i="2"/>
  <c r="EX31" i="2"/>
  <c r="GH31" i="2"/>
  <c r="FX31" i="2"/>
  <c r="JK33" i="2"/>
  <c r="HD33" i="2"/>
  <c r="GS31" i="2"/>
  <c r="GC33" i="2"/>
  <c r="II31" i="2"/>
  <c r="IP31" i="2"/>
  <c r="HU33" i="2"/>
  <c r="HI36" i="2"/>
  <c r="EV36" i="2"/>
  <c r="JM36" i="2"/>
  <c r="IO36" i="2"/>
  <c r="FA36" i="2"/>
  <c r="JI36" i="2"/>
  <c r="IS36" i="2"/>
  <c r="JB36" i="2"/>
  <c r="FG36" i="2"/>
  <c r="IQ36" i="2"/>
  <c r="FV32" i="2"/>
  <c r="IG32" i="2"/>
  <c r="GX32" i="2"/>
  <c r="GJ32" i="2"/>
  <c r="IU32" i="2"/>
  <c r="GV32" i="2"/>
  <c r="EX32" i="2"/>
  <c r="FF32" i="2"/>
  <c r="HP32" i="2"/>
  <c r="FK32" i="2"/>
  <c r="HC16" i="2"/>
  <c r="HC21" i="2" s="1"/>
  <c r="JM16" i="2"/>
  <c r="JM21" i="2" s="1"/>
  <c r="GK15" i="2"/>
  <c r="GK20" i="2" s="1"/>
  <c r="FY16" i="2"/>
  <c r="FY21" i="2" s="1"/>
  <c r="IT15" i="2"/>
  <c r="IT20" i="2" s="1"/>
  <c r="FL16" i="2"/>
  <c r="FL21" i="2" s="1"/>
  <c r="FR14" i="2"/>
  <c r="HM15" i="2"/>
  <c r="HM20" i="2" s="1"/>
  <c r="IK15" i="2"/>
  <c r="IK20" i="2" s="1"/>
  <c r="FA31" i="2"/>
  <c r="IS33" i="2"/>
  <c r="FR33" i="2"/>
  <c r="GL33" i="2"/>
  <c r="EU31" i="2"/>
  <c r="GY31" i="2"/>
  <c r="GW31" i="2"/>
  <c r="GB33" i="2"/>
  <c r="HH31" i="2"/>
  <c r="GD31" i="2"/>
  <c r="EZ31" i="2"/>
  <c r="IW31" i="2"/>
  <c r="EW33" i="2"/>
  <c r="IL33" i="2"/>
  <c r="JD31" i="2"/>
  <c r="FI31" i="2"/>
  <c r="EV31" i="2"/>
  <c r="GG33" i="2"/>
  <c r="HO33" i="2"/>
  <c r="GN33" i="2"/>
  <c r="FZ36" i="2"/>
  <c r="IC36" i="2"/>
  <c r="HG36" i="2"/>
  <c r="FM36" i="2"/>
  <c r="GC36" i="2"/>
  <c r="FB36" i="2"/>
  <c r="GW36" i="2"/>
  <c r="IW36" i="2"/>
  <c r="HA36" i="2"/>
  <c r="FT36" i="2"/>
  <c r="GD32" i="2"/>
  <c r="FQ32" i="2"/>
  <c r="GQ32" i="2"/>
  <c r="HI32" i="2"/>
  <c r="IW32" i="2"/>
  <c r="HO32" i="2"/>
  <c r="FL32" i="2"/>
  <c r="IS32" i="2"/>
  <c r="GY32" i="2"/>
  <c r="GT32" i="2"/>
  <c r="EV32" i="2"/>
  <c r="JH32" i="2"/>
  <c r="JK32" i="2"/>
  <c r="FQ33" i="2"/>
  <c r="FK14" i="2"/>
  <c r="HK14" i="2"/>
  <c r="EU14" i="2"/>
  <c r="JE15" i="2"/>
  <c r="JE20" i="2" s="1"/>
  <c r="FE14" i="2"/>
  <c r="FW16" i="2"/>
  <c r="FW21" i="2" s="1"/>
  <c r="GD14" i="2"/>
  <c r="GQ14" i="2"/>
  <c r="IH16" i="2"/>
  <c r="IH21" i="2" s="1"/>
  <c r="FQ31" i="2"/>
  <c r="HF33" i="2"/>
  <c r="JC33" i="2"/>
  <c r="HZ31" i="2"/>
  <c r="IV33" i="2"/>
  <c r="IK33" i="2"/>
  <c r="IR31" i="2"/>
  <c r="HM31" i="2"/>
  <c r="EY33" i="2"/>
  <c r="IF31" i="2"/>
  <c r="IM33" i="2"/>
  <c r="FL33" i="2"/>
  <c r="GO31" i="2"/>
  <c r="JA31" i="2"/>
  <c r="GT31" i="2"/>
  <c r="HW31" i="2"/>
  <c r="HT33" i="2"/>
  <c r="HP33" i="2"/>
  <c r="IZ36" i="2"/>
  <c r="HF36" i="2"/>
  <c r="JG36" i="2"/>
  <c r="IE36" i="2"/>
  <c r="II36" i="2"/>
  <c r="IJ36" i="2"/>
  <c r="FN36" i="2"/>
  <c r="HW36" i="2"/>
  <c r="FL36" i="2"/>
  <c r="FX36" i="2"/>
  <c r="GK32" i="2"/>
  <c r="FX32" i="2"/>
  <c r="HE32" i="2"/>
  <c r="EY32" i="2"/>
  <c r="JC32" i="2"/>
  <c r="IL32" i="2"/>
  <c r="HW32" i="2"/>
  <c r="IB32" i="2"/>
  <c r="GP32" i="2"/>
  <c r="IJ32" i="2"/>
  <c r="GS32" i="2"/>
  <c r="GZ32" i="2"/>
  <c r="HB33" i="2"/>
  <c r="GF15" i="2"/>
  <c r="GF20" i="2" s="1"/>
  <c r="HW14" i="2"/>
  <c r="EX16" i="2"/>
  <c r="EX21" i="2" s="1"/>
  <c r="FQ14" i="2"/>
  <c r="GU16" i="2"/>
  <c r="GU21" i="2" s="1"/>
  <c r="GP14" i="2"/>
  <c r="IJ15" i="2"/>
  <c r="IJ20" i="2" s="1"/>
  <c r="IN14" i="2"/>
  <c r="IO31" i="2"/>
  <c r="GU31" i="2"/>
  <c r="FB31" i="2"/>
  <c r="FS33" i="2"/>
  <c r="GZ31" i="2"/>
  <c r="GE31" i="2"/>
  <c r="IN33" i="2"/>
  <c r="GQ31" i="2"/>
  <c r="JB33" i="2"/>
  <c r="IE31" i="2"/>
  <c r="HX31" i="2"/>
  <c r="HI31" i="2"/>
  <c r="GV33" i="2"/>
  <c r="EX33" i="2"/>
  <c r="GS33" i="2"/>
  <c r="HL31" i="2"/>
  <c r="HK33" i="2"/>
  <c r="GA31" i="2"/>
  <c r="HV31" i="2"/>
  <c r="GT36" i="2"/>
  <c r="GU36" i="2"/>
  <c r="HR36" i="2"/>
  <c r="EU36" i="2"/>
  <c r="IN36" i="2"/>
  <c r="FO36" i="2"/>
  <c r="HZ36" i="2"/>
  <c r="FU36" i="2"/>
  <c r="GX36" i="2"/>
  <c r="JK36" i="2"/>
  <c r="HH32" i="2"/>
  <c r="IH32" i="2"/>
  <c r="FE32" i="2"/>
  <c r="FH32" i="2"/>
  <c r="FB32" i="2"/>
  <c r="HR32" i="2"/>
  <c r="GF32" i="2"/>
  <c r="IV32" i="2"/>
  <c r="IU36" i="2"/>
  <c r="HA16" i="2"/>
  <c r="HA21" i="2" s="1"/>
  <c r="GL14" i="2"/>
  <c r="II14" i="2"/>
  <c r="FJ16" i="2"/>
  <c r="FJ21" i="2" s="1"/>
  <c r="GC14" i="2"/>
  <c r="HG16" i="2"/>
  <c r="HG21" i="2" s="1"/>
  <c r="HN14" i="2"/>
  <c r="HY15" i="2"/>
  <c r="HY20" i="2" s="1"/>
  <c r="HA31" i="2"/>
  <c r="GP33" i="2"/>
  <c r="GI31" i="2"/>
  <c r="IG31" i="2"/>
  <c r="IH31" i="2"/>
  <c r="GL31" i="2"/>
  <c r="FC31" i="2"/>
  <c r="EU33" i="2"/>
  <c r="FZ33" i="2"/>
  <c r="FH31" i="2"/>
  <c r="ID31" i="2"/>
  <c r="FJ31" i="2"/>
  <c r="GJ31" i="2"/>
  <c r="HG33" i="2"/>
  <c r="HT31" i="2"/>
  <c r="HY33" i="2"/>
  <c r="FT31" i="2"/>
  <c r="HC31" i="2"/>
  <c r="HB31" i="2"/>
  <c r="GG36" i="2"/>
  <c r="GQ36" i="2"/>
  <c r="EX36" i="2"/>
  <c r="JE36" i="2"/>
  <c r="HO36" i="2"/>
  <c r="FR36" i="2"/>
  <c r="HP36" i="2"/>
  <c r="FE36" i="2"/>
  <c r="HQ36" i="2"/>
  <c r="GI36" i="2"/>
  <c r="IA32" i="2"/>
  <c r="GM32" i="2"/>
  <c r="GG32" i="2"/>
  <c r="GO32" i="2"/>
  <c r="HX32" i="2"/>
  <c r="JM32" i="2"/>
  <c r="GB32" i="2"/>
  <c r="ID32" i="2"/>
  <c r="HS32" i="2"/>
  <c r="FS32" i="2"/>
  <c r="GJ36" i="2"/>
  <c r="HG15" i="2"/>
  <c r="HG20" i="2" s="1"/>
  <c r="IU14" i="2"/>
  <c r="FT14" i="2"/>
  <c r="FV16" i="2"/>
  <c r="FV21" i="2" s="1"/>
  <c r="GO14" i="2"/>
  <c r="HS16" i="2"/>
  <c r="HS21" i="2" s="1"/>
  <c r="HC14" i="2"/>
  <c r="FO15" i="2"/>
  <c r="FO20" i="2" s="1"/>
  <c r="IT16" i="2"/>
  <c r="IT21" i="2" s="1"/>
  <c r="IW15" i="2"/>
  <c r="IW20" i="2" s="1"/>
  <c r="FE15" i="2"/>
  <c r="FE20" i="2" s="1"/>
  <c r="IS31" i="2"/>
  <c r="IZ33" i="2"/>
  <c r="FO33" i="2"/>
  <c r="IC31" i="2"/>
  <c r="GM33" i="2"/>
  <c r="FG31" i="2"/>
  <c r="HE33" i="2"/>
  <c r="HQ33" i="2"/>
  <c r="GF33" i="2"/>
  <c r="HZ33" i="2"/>
  <c r="GK31" i="2"/>
  <c r="JK31" i="2"/>
  <c r="HD31" i="2"/>
  <c r="FP33" i="2"/>
  <c r="IY33" i="2"/>
  <c r="IO33" i="2"/>
  <c r="JA33" i="2"/>
  <c r="IT33" i="2"/>
  <c r="FF31" i="2"/>
  <c r="HR33" i="2"/>
  <c r="IJ33" i="2"/>
  <c r="EW36" i="2"/>
  <c r="FW36" i="2"/>
  <c r="HM36" i="2"/>
  <c r="HJ36" i="2"/>
  <c r="GY36" i="2"/>
  <c r="IF36" i="2"/>
  <c r="GM36" i="2"/>
  <c r="GZ36" i="2"/>
  <c r="JL36" i="2"/>
  <c r="HT36" i="2"/>
  <c r="FD32" i="2"/>
  <c r="HY32" i="2"/>
  <c r="GW32" i="2"/>
  <c r="HA32" i="2"/>
  <c r="FW32" i="2"/>
  <c r="GR32" i="2"/>
  <c r="FZ32" i="2"/>
  <c r="GN32" i="2"/>
  <c r="IC32" i="2"/>
  <c r="EW32" i="2"/>
  <c r="HD36" i="2"/>
  <c r="FX14" i="2"/>
  <c r="IB16" i="2"/>
  <c r="IB21" i="2" s="1"/>
  <c r="EZ15" i="2"/>
  <c r="EZ20" i="2" s="1"/>
  <c r="IZ14" i="2"/>
  <c r="GH16" i="2"/>
  <c r="GH21" i="2" s="1"/>
  <c r="HA14" i="2"/>
  <c r="IE16" i="2"/>
  <c r="IE21" i="2" s="1"/>
  <c r="FD15" i="2"/>
  <c r="FD20" i="2" s="1"/>
  <c r="GA15" i="2"/>
  <c r="GA20" i="2" s="1"/>
  <c r="EV14" i="2"/>
  <c r="JF16" i="2"/>
  <c r="JF21" i="2" s="1"/>
  <c r="FQ15" i="2"/>
  <c r="FQ20" i="2" s="1"/>
  <c r="IB31" i="2"/>
  <c r="FK31" i="2"/>
  <c r="FW33" i="2"/>
  <c r="GU33" i="2"/>
  <c r="IQ31" i="2"/>
  <c r="GB31" i="2"/>
  <c r="JI31" i="2"/>
  <c r="IA31" i="2"/>
  <c r="EW31" i="2"/>
  <c r="IL31" i="2"/>
  <c r="JE31" i="2"/>
  <c r="JJ33" i="2"/>
  <c r="FV31" i="2"/>
  <c r="HC33" i="2"/>
  <c r="IP33" i="2"/>
  <c r="HU31" i="2"/>
  <c r="GC31" i="2"/>
  <c r="II33" i="2"/>
  <c r="IG33" i="2"/>
  <c r="FP36" i="2"/>
  <c r="EY36" i="2"/>
  <c r="HE36" i="2"/>
  <c r="IX36" i="2"/>
  <c r="HU36" i="2"/>
  <c r="ID36" i="2"/>
  <c r="IM36" i="2"/>
  <c r="IY36" i="2"/>
  <c r="FF36" i="2"/>
  <c r="GA36" i="2"/>
  <c r="JF32" i="2"/>
  <c r="FI32" i="2"/>
  <c r="IZ32" i="2"/>
  <c r="HJ32" i="2"/>
  <c r="GH32" i="2"/>
  <c r="IY32" i="2"/>
  <c r="HG32" i="2"/>
  <c r="HL32" i="2"/>
  <c r="IE32" i="2"/>
  <c r="IX32" i="2"/>
  <c r="FG32" i="2"/>
  <c r="GC32" i="2"/>
  <c r="HB36" i="2"/>
  <c r="GS15" i="2"/>
  <c r="GS20" i="2" s="1"/>
  <c r="IF15" i="2"/>
  <c r="IF20" i="2" s="1"/>
  <c r="FP14" i="2"/>
  <c r="HF16" i="2"/>
  <c r="HF21" i="2" s="1"/>
  <c r="HY14" i="2"/>
  <c r="IQ16" i="2"/>
  <c r="IQ21" i="2" s="1"/>
  <c r="HX15" i="2"/>
  <c r="HX20" i="2" s="1"/>
  <c r="GM15" i="2"/>
  <c r="GM20" i="2" s="1"/>
  <c r="GO15" i="2"/>
  <c r="GO20" i="2" s="1"/>
  <c r="IR33" i="2"/>
  <c r="HF31" i="2"/>
  <c r="IU33" i="2"/>
  <c r="FN33" i="2"/>
  <c r="IH33" i="2"/>
  <c r="IC33" i="2"/>
  <c r="HM33" i="2"/>
  <c r="HJ33" i="2"/>
  <c r="GY33" i="2"/>
  <c r="GI33" i="2"/>
  <c r="HS31" i="2"/>
  <c r="IM31" i="2"/>
  <c r="FL31" i="2"/>
  <c r="GO33" i="2"/>
  <c r="GK33" i="2"/>
  <c r="GH33" i="2"/>
  <c r="IB33" i="2"/>
  <c r="HO31" i="2"/>
  <c r="GN31" i="2"/>
  <c r="JL33" i="2"/>
  <c r="JA36" i="2"/>
  <c r="HS36" i="2"/>
  <c r="GE36" i="2"/>
  <c r="IB36" i="2"/>
  <c r="IL36" i="2"/>
  <c r="GR36" i="2"/>
  <c r="JH36" i="2"/>
  <c r="HC36" i="2"/>
  <c r="FS36" i="2"/>
  <c r="HY36" i="2"/>
  <c r="HN32" i="2"/>
  <c r="FP32" i="2"/>
  <c r="JG32" i="2"/>
  <c r="JA32" i="2"/>
  <c r="GE32" i="2"/>
  <c r="HM32" i="2"/>
  <c r="HQ32" i="2"/>
  <c r="FY32" i="2"/>
  <c r="HF32" i="2"/>
  <c r="IO32" i="2"/>
  <c r="GU32" i="2"/>
  <c r="JD33" i="2"/>
  <c r="JJ32" i="2"/>
  <c r="HN16" i="2"/>
  <c r="HN21" i="2" s="1"/>
  <c r="IR15" i="2"/>
  <c r="IR20" i="2" s="1"/>
  <c r="IJ14" i="2"/>
  <c r="FZ15" i="2"/>
  <c r="FZ20" i="2" s="1"/>
  <c r="FM16" i="2"/>
  <c r="FM21" i="2" s="1"/>
  <c r="GY15" i="2"/>
  <c r="GY20" i="2" s="1"/>
  <c r="FB16" i="2"/>
  <c r="FB21" i="2" s="1"/>
  <c r="JL14" i="2"/>
  <c r="JG33" i="2"/>
  <c r="FH33" i="2"/>
  <c r="FX33" i="2"/>
  <c r="GZ33" i="2"/>
  <c r="FU31" i="2"/>
  <c r="IV31" i="2"/>
  <c r="IK31" i="2"/>
  <c r="IX33" i="2"/>
  <c r="HI33" i="2"/>
  <c r="GV31" i="2"/>
  <c r="HG31" i="2"/>
  <c r="GD33" i="2"/>
  <c r="EZ33" i="2"/>
  <c r="HA33" i="2"/>
  <c r="HP31" i="2"/>
  <c r="FD33" i="2"/>
  <c r="EV33" i="2"/>
  <c r="FD36" i="2"/>
  <c r="JF36" i="2"/>
  <c r="GV36" i="2"/>
  <c r="FK36" i="2"/>
  <c r="JC36" i="2"/>
  <c r="GK36" i="2"/>
  <c r="GN36" i="2"/>
  <c r="FY36" i="2"/>
  <c r="GH36" i="2"/>
  <c r="GB36" i="2"/>
  <c r="II32" i="2"/>
  <c r="HK32" i="2"/>
  <c r="IT32" i="2"/>
  <c r="FO32" i="2"/>
  <c r="JL32" i="2"/>
  <c r="IM32" i="2"/>
  <c r="FR32" i="2"/>
  <c r="JD32" i="2"/>
  <c r="JB32" i="2"/>
  <c r="FT32" i="2"/>
  <c r="IR32" i="2"/>
  <c r="GD36" i="2"/>
  <c r="GA32" i="2"/>
  <c r="EM14" i="2"/>
  <c r="EQ14" i="2"/>
  <c r="EH16" i="2"/>
  <c r="L57" i="1"/>
  <c r="DA17" i="2"/>
  <c r="DE17" i="2"/>
  <c r="DG17" i="2"/>
  <c r="CZ17" i="2"/>
  <c r="DI17" i="2"/>
  <c r="DD17" i="2"/>
  <c r="DB17" i="2"/>
  <c r="DH17" i="2"/>
  <c r="DF17" i="2"/>
  <c r="DJ17" i="2"/>
  <c r="DC17" i="2"/>
  <c r="CY17" i="2"/>
  <c r="DD5" i="2"/>
  <c r="BH5" i="2"/>
  <c r="EB5" i="2"/>
  <c r="AJ5" i="2"/>
  <c r="EN5" i="2"/>
  <c r="CW5" i="2"/>
  <c r="CF5" i="2"/>
  <c r="AV5" i="2"/>
  <c r="N36" i="2"/>
  <c r="L44" i="2"/>
  <c r="M22" i="2"/>
  <c r="M20" i="2"/>
  <c r="M32" i="2"/>
  <c r="M31" i="2"/>
  <c r="M33" i="2"/>
  <c r="N42" i="2"/>
  <c r="N25" i="2"/>
  <c r="N28" i="2" s="1"/>
  <c r="N24" i="2"/>
  <c r="N27" i="2" s="1"/>
  <c r="M21" i="2"/>
  <c r="F53" i="1"/>
  <c r="M38" i="2" l="1"/>
  <c r="GH41" i="2"/>
  <c r="GT40" i="2"/>
  <c r="HA41" i="2"/>
  <c r="HM40" i="2"/>
  <c r="GA41" i="2"/>
  <c r="GM40" i="2"/>
  <c r="FM41" i="2"/>
  <c r="FY40" i="2"/>
  <c r="HN41" i="2"/>
  <c r="HZ40" i="2"/>
  <c r="HO41" i="2"/>
  <c r="IA40" i="2"/>
  <c r="GS41" i="2"/>
  <c r="HE40" i="2"/>
  <c r="FW41" i="2"/>
  <c r="GI40" i="2"/>
  <c r="GN41" i="2"/>
  <c r="GZ40" i="2"/>
  <c r="FL41" i="2"/>
  <c r="FX40" i="2"/>
  <c r="FZ41" i="2"/>
  <c r="GL40" i="2"/>
  <c r="HD41" i="2"/>
  <c r="HP40" i="2"/>
  <c r="L58" i="1"/>
  <c r="DV17" i="2"/>
  <c r="DK17" i="2"/>
  <c r="DM17" i="2"/>
  <c r="DQ17" i="2"/>
  <c r="DL17" i="2"/>
  <c r="DU17" i="2"/>
  <c r="DS17" i="2"/>
  <c r="DO17" i="2"/>
  <c r="DP17" i="2"/>
  <c r="DN17" i="2"/>
  <c r="DT17" i="2"/>
  <c r="DR17" i="2"/>
  <c r="BI5" i="2"/>
  <c r="AW5" i="2"/>
  <c r="AK5" i="2"/>
  <c r="CG5" i="2"/>
  <c r="EO5" i="2"/>
  <c r="EC5" i="2"/>
  <c r="DE5" i="2"/>
  <c r="O36" i="2"/>
  <c r="M44" i="2"/>
  <c r="N32" i="2"/>
  <c r="N33" i="2"/>
  <c r="N31" i="2"/>
  <c r="N21" i="2"/>
  <c r="N22" i="2"/>
  <c r="N20" i="2"/>
  <c r="N38" i="2" s="1"/>
  <c r="O42" i="2"/>
  <c r="O25" i="2"/>
  <c r="O28" i="2" s="1"/>
  <c r="O24" i="2"/>
  <c r="O27" i="2" s="1"/>
  <c r="F54" i="1"/>
  <c r="G53" i="1"/>
  <c r="HP41" i="2" l="1"/>
  <c r="IB40" i="2"/>
  <c r="FY41" i="2"/>
  <c r="GK40" i="2"/>
  <c r="GM41" i="2"/>
  <c r="GY40" i="2"/>
  <c r="HZ41" i="2"/>
  <c r="IL40" i="2"/>
  <c r="GZ41" i="2"/>
  <c r="HL40" i="2"/>
  <c r="GI41" i="2"/>
  <c r="GU40" i="2"/>
  <c r="HM41" i="2"/>
  <c r="HY40" i="2"/>
  <c r="GL41" i="2"/>
  <c r="GX40" i="2"/>
  <c r="FX41" i="2"/>
  <c r="GJ40" i="2"/>
  <c r="HE41" i="2"/>
  <c r="HQ40" i="2"/>
  <c r="GT41" i="2"/>
  <c r="HF40" i="2"/>
  <c r="IA41" i="2"/>
  <c r="IM40" i="2"/>
  <c r="L59" i="1"/>
  <c r="DW17" i="2"/>
  <c r="EF17" i="2"/>
  <c r="EG17" i="2"/>
  <c r="EA17" i="2"/>
  <c r="DX17" i="2"/>
  <c r="EE17" i="2"/>
  <c r="EH17" i="2"/>
  <c r="DY17" i="2"/>
  <c r="DZ17" i="2"/>
  <c r="EB17" i="2"/>
  <c r="ED17" i="2"/>
  <c r="EC17" i="2"/>
  <c r="ED5" i="2"/>
  <c r="CH5" i="2"/>
  <c r="AX5" i="2"/>
  <c r="DF5" i="2"/>
  <c r="EP5" i="2"/>
  <c r="AL5" i="2"/>
  <c r="BJ5" i="2"/>
  <c r="P36" i="2"/>
  <c r="N44" i="2"/>
  <c r="O21" i="2"/>
  <c r="P42" i="2"/>
  <c r="P25" i="2"/>
  <c r="P28" i="2" s="1"/>
  <c r="P24" i="2"/>
  <c r="P27" i="2" s="1"/>
  <c r="O20" i="2"/>
  <c r="O22" i="2"/>
  <c r="O31" i="2"/>
  <c r="O33" i="2"/>
  <c r="O32" i="2"/>
  <c r="F55" i="1"/>
  <c r="G54" i="1"/>
  <c r="O38" i="2" l="1"/>
  <c r="O44" i="2"/>
  <c r="HF41" i="2"/>
  <c r="HR40" i="2"/>
  <c r="HL41" i="2"/>
  <c r="HX40" i="2"/>
  <c r="HQ41" i="2"/>
  <c r="IC40" i="2"/>
  <c r="IL41" i="2"/>
  <c r="IX40" i="2"/>
  <c r="GJ41" i="2"/>
  <c r="GV40" i="2"/>
  <c r="GY41" i="2"/>
  <c r="HK40" i="2"/>
  <c r="IM41" i="2"/>
  <c r="IY40" i="2"/>
  <c r="GX41" i="2"/>
  <c r="HJ40" i="2"/>
  <c r="GK41" i="2"/>
  <c r="GW40" i="2"/>
  <c r="GU41" i="2"/>
  <c r="HG40" i="2"/>
  <c r="HY41" i="2"/>
  <c r="IK40" i="2"/>
  <c r="IB41" i="2"/>
  <c r="IN40" i="2"/>
  <c r="L60" i="1"/>
  <c r="EI17" i="2"/>
  <c r="EO17" i="2"/>
  <c r="ES17" i="2"/>
  <c r="EQ17" i="2"/>
  <c r="EN17" i="2"/>
  <c r="EL17" i="2"/>
  <c r="EM17" i="2"/>
  <c r="EJ17" i="2"/>
  <c r="ER17" i="2"/>
  <c r="EK17" i="2"/>
  <c r="EP17" i="2"/>
  <c r="ET17" i="2"/>
  <c r="DG5" i="2"/>
  <c r="AM5" i="2"/>
  <c r="CI5" i="2"/>
  <c r="BK5" i="2"/>
  <c r="EQ5" i="2"/>
  <c r="AY5" i="2"/>
  <c r="EE5" i="2"/>
  <c r="Q36" i="2"/>
  <c r="P21" i="2"/>
  <c r="P33" i="2"/>
  <c r="P31" i="2"/>
  <c r="P32" i="2"/>
  <c r="P22" i="2"/>
  <c r="P20" i="2"/>
  <c r="Q42" i="2"/>
  <c r="Q25" i="2"/>
  <c r="Q28" i="2" s="1"/>
  <c r="Q24" i="2"/>
  <c r="Q27" i="2" s="1"/>
  <c r="F56" i="1"/>
  <c r="G55" i="1"/>
  <c r="P38" i="2" l="1"/>
  <c r="IN41" i="2"/>
  <c r="IZ40" i="2"/>
  <c r="HK41" i="2"/>
  <c r="HW40" i="2"/>
  <c r="HG41" i="2"/>
  <c r="HS40" i="2"/>
  <c r="IX41" i="2"/>
  <c r="JJ40" i="2"/>
  <c r="JJ41" i="2" s="1"/>
  <c r="GW41" i="2"/>
  <c r="HI40" i="2"/>
  <c r="IC41" i="2"/>
  <c r="IO40" i="2"/>
  <c r="GV41" i="2"/>
  <c r="HH40" i="2"/>
  <c r="HJ41" i="2"/>
  <c r="HV40" i="2"/>
  <c r="HX41" i="2"/>
  <c r="IJ40" i="2"/>
  <c r="IY41" i="2"/>
  <c r="JK40" i="2"/>
  <c r="JK41" i="2" s="1"/>
  <c r="HR41" i="2"/>
  <c r="ID40" i="2"/>
  <c r="IK41" i="2"/>
  <c r="IW40" i="2"/>
  <c r="L61" i="1"/>
  <c r="EZ17" i="2"/>
  <c r="EZ22" i="2" s="1"/>
  <c r="FF17" i="2"/>
  <c r="FF22" i="2" s="1"/>
  <c r="EV17" i="2"/>
  <c r="EV22" i="2" s="1"/>
  <c r="FA17" i="2"/>
  <c r="FA22" i="2" s="1"/>
  <c r="FB17" i="2"/>
  <c r="FB22" i="2" s="1"/>
  <c r="EX17" i="2"/>
  <c r="EX22" i="2" s="1"/>
  <c r="EY17" i="2"/>
  <c r="EY22" i="2" s="1"/>
  <c r="EU17" i="2"/>
  <c r="EU22" i="2" s="1"/>
  <c r="FC17" i="2"/>
  <c r="FC22" i="2" s="1"/>
  <c r="FD17" i="2"/>
  <c r="FD22" i="2" s="1"/>
  <c r="EW17" i="2"/>
  <c r="EW22" i="2" s="1"/>
  <c r="FE17" i="2"/>
  <c r="FE22" i="2" s="1"/>
  <c r="P44" i="2"/>
  <c r="AN5" i="2"/>
  <c r="AZ5" i="2"/>
  <c r="BL5" i="2"/>
  <c r="EF5" i="2"/>
  <c r="ER5" i="2"/>
  <c r="CJ5" i="2"/>
  <c r="DH5" i="2"/>
  <c r="R36" i="2"/>
  <c r="Q33" i="2"/>
  <c r="Q31" i="2"/>
  <c r="Q32" i="2"/>
  <c r="R42" i="2"/>
  <c r="R24" i="2"/>
  <c r="R27" i="2" s="1"/>
  <c r="R25" i="2"/>
  <c r="R28" i="2" s="1"/>
  <c r="Q21" i="2"/>
  <c r="Q20" i="2"/>
  <c r="Q22" i="2"/>
  <c r="F57" i="1"/>
  <c r="G56" i="1"/>
  <c r="Q38" i="2" l="1"/>
  <c r="IW41" i="2"/>
  <c r="JI40" i="2"/>
  <c r="JI41" i="2" s="1"/>
  <c r="IO41" i="2"/>
  <c r="JA40" i="2"/>
  <c r="HI41" i="2"/>
  <c r="HU40" i="2"/>
  <c r="HS41" i="2"/>
  <c r="IE40" i="2"/>
  <c r="HW41" i="2"/>
  <c r="II40" i="2"/>
  <c r="ID41" i="2"/>
  <c r="IP40" i="2"/>
  <c r="IJ41" i="2"/>
  <c r="IV40" i="2"/>
  <c r="HV41" i="2"/>
  <c r="IH40" i="2"/>
  <c r="HH41" i="2"/>
  <c r="HT40" i="2"/>
  <c r="IZ41" i="2"/>
  <c r="JL40" i="2"/>
  <c r="JL41" i="2" s="1"/>
  <c r="Q44" i="2"/>
  <c r="L62" i="1"/>
  <c r="FN17" i="2"/>
  <c r="FN22" i="2" s="1"/>
  <c r="FH17" i="2"/>
  <c r="FH22" i="2" s="1"/>
  <c r="FL17" i="2"/>
  <c r="FL22" i="2" s="1"/>
  <c r="FM17" i="2"/>
  <c r="FM22" i="2" s="1"/>
  <c r="FP17" i="2"/>
  <c r="FP22" i="2" s="1"/>
  <c r="FO17" i="2"/>
  <c r="FO22" i="2" s="1"/>
  <c r="FR17" i="2"/>
  <c r="FR22" i="2" s="1"/>
  <c r="FI17" i="2"/>
  <c r="FI22" i="2" s="1"/>
  <c r="FQ17" i="2"/>
  <c r="FQ22" i="2" s="1"/>
  <c r="FJ17" i="2"/>
  <c r="FJ22" i="2" s="1"/>
  <c r="FK17" i="2"/>
  <c r="FK22" i="2" s="1"/>
  <c r="FG17" i="2"/>
  <c r="FG22" i="2" s="1"/>
  <c r="EG5" i="2"/>
  <c r="CK5" i="2"/>
  <c r="BA5" i="2"/>
  <c r="DI5" i="2"/>
  <c r="ES5" i="2"/>
  <c r="BM5" i="2"/>
  <c r="AO5" i="2"/>
  <c r="S36" i="2"/>
  <c r="R21" i="2"/>
  <c r="R31" i="2"/>
  <c r="R33" i="2"/>
  <c r="S42" i="2"/>
  <c r="S25" i="2"/>
  <c r="S28" i="2" s="1"/>
  <c r="S24" i="2"/>
  <c r="S27" i="2" s="1"/>
  <c r="R20" i="2"/>
  <c r="R22" i="2"/>
  <c r="R32" i="2"/>
  <c r="F58" i="1"/>
  <c r="G57" i="1"/>
  <c r="R38" i="2" l="1"/>
  <c r="HU41" i="2"/>
  <c r="IG40" i="2"/>
  <c r="IP41" i="2"/>
  <c r="JB40" i="2"/>
  <c r="JB41" i="2" s="1"/>
  <c r="IH41" i="2"/>
  <c r="IT40" i="2"/>
  <c r="JA41" i="2"/>
  <c r="JM40" i="2"/>
  <c r="JM41" i="2" s="1"/>
  <c r="HT41" i="2"/>
  <c r="IF40" i="2"/>
  <c r="IV41" i="2"/>
  <c r="JH40" i="2"/>
  <c r="JH41" i="2" s="1"/>
  <c r="II41" i="2"/>
  <c r="IU40" i="2"/>
  <c r="IE41" i="2"/>
  <c r="IQ40" i="2"/>
  <c r="L63" i="1"/>
  <c r="FY17" i="2"/>
  <c r="FY22" i="2" s="1"/>
  <c r="FS17" i="2"/>
  <c r="FS22" i="2" s="1"/>
  <c r="FW17" i="2"/>
  <c r="FW22" i="2" s="1"/>
  <c r="GC17" i="2"/>
  <c r="GC22" i="2" s="1"/>
  <c r="FU17" i="2"/>
  <c r="FU22" i="2" s="1"/>
  <c r="FT17" i="2"/>
  <c r="FT22" i="2" s="1"/>
  <c r="FX17" i="2"/>
  <c r="FX22" i="2" s="1"/>
  <c r="FZ17" i="2"/>
  <c r="FZ22" i="2" s="1"/>
  <c r="FV17" i="2"/>
  <c r="FV22" i="2" s="1"/>
  <c r="GD17" i="2"/>
  <c r="GD22" i="2" s="1"/>
  <c r="GA17" i="2"/>
  <c r="GA22" i="2" s="1"/>
  <c r="GB17" i="2"/>
  <c r="GB22" i="2" s="1"/>
  <c r="BN5" i="2"/>
  <c r="DJ5" i="2"/>
  <c r="CL5" i="2"/>
  <c r="AP5" i="2"/>
  <c r="ET5" i="2"/>
  <c r="BB5" i="2"/>
  <c r="EH5" i="2"/>
  <c r="T36" i="2"/>
  <c r="R44" i="2"/>
  <c r="S31" i="2"/>
  <c r="S33" i="2"/>
  <c r="S32" i="2"/>
  <c r="S21" i="2"/>
  <c r="S20" i="2"/>
  <c r="S22" i="2"/>
  <c r="T42" i="2"/>
  <c r="T25" i="2"/>
  <c r="T28" i="2" s="1"/>
  <c r="T24" i="2"/>
  <c r="T27" i="2" s="1"/>
  <c r="F59" i="1"/>
  <c r="G58" i="1"/>
  <c r="S38" i="2" l="1"/>
  <c r="IF41" i="2"/>
  <c r="IR40" i="2"/>
  <c r="IT41" i="2"/>
  <c r="JF40" i="2"/>
  <c r="JF41" i="2" s="1"/>
  <c r="IQ41" i="2"/>
  <c r="JC40" i="2"/>
  <c r="JC41" i="2" s="1"/>
  <c r="IU41" i="2"/>
  <c r="JG40" i="2"/>
  <c r="JG41" i="2" s="1"/>
  <c r="IG41" i="2"/>
  <c r="IS40" i="2"/>
  <c r="S44" i="2"/>
  <c r="EU5" i="2"/>
  <c r="L64" i="1"/>
  <c r="GF17" i="2"/>
  <c r="GF22" i="2" s="1"/>
  <c r="GH17" i="2"/>
  <c r="GH22" i="2" s="1"/>
  <c r="GL17" i="2"/>
  <c r="GL22" i="2" s="1"/>
  <c r="GE17" i="2"/>
  <c r="GE22" i="2" s="1"/>
  <c r="GM17" i="2"/>
  <c r="GM22" i="2" s="1"/>
  <c r="GJ17" i="2"/>
  <c r="GJ22" i="2" s="1"/>
  <c r="GI17" i="2"/>
  <c r="GI22" i="2" s="1"/>
  <c r="GK17" i="2"/>
  <c r="GK22" i="2" s="1"/>
  <c r="GO17" i="2"/>
  <c r="GO22" i="2" s="1"/>
  <c r="GG17" i="2"/>
  <c r="GG22" i="2" s="1"/>
  <c r="GP17" i="2"/>
  <c r="GP22" i="2" s="1"/>
  <c r="GN17" i="2"/>
  <c r="GN22" i="2" s="1"/>
  <c r="CN5" i="2"/>
  <c r="U36" i="2"/>
  <c r="T32" i="2"/>
  <c r="T21" i="2"/>
  <c r="T33" i="2"/>
  <c r="T31" i="2"/>
  <c r="T22" i="2"/>
  <c r="T20" i="2"/>
  <c r="U42" i="2"/>
  <c r="U24" i="2"/>
  <c r="U27" i="2" s="1"/>
  <c r="U25" i="2"/>
  <c r="U28" i="2" s="1"/>
  <c r="F60" i="1"/>
  <c r="G59" i="1"/>
  <c r="T38" i="2" l="1"/>
  <c r="T44" i="2" s="1"/>
  <c r="IS41" i="2"/>
  <c r="JE40" i="2"/>
  <c r="JE41" i="2" s="1"/>
  <c r="IR41" i="2"/>
  <c r="JD40" i="2"/>
  <c r="JD41" i="2" s="1"/>
  <c r="EX27" i="2"/>
  <c r="EU27" i="2"/>
  <c r="FB27" i="2"/>
  <c r="EW27" i="2"/>
  <c r="FC27" i="2"/>
  <c r="FE27" i="2"/>
  <c r="EY27" i="2"/>
  <c r="FF27" i="2"/>
  <c r="FD27" i="2"/>
  <c r="EZ27" i="2"/>
  <c r="EV27" i="2"/>
  <c r="FA27" i="2"/>
  <c r="L65" i="1"/>
  <c r="GX17" i="2"/>
  <c r="GX22" i="2" s="1"/>
  <c r="GW17" i="2"/>
  <c r="GW22" i="2" s="1"/>
  <c r="GZ17" i="2"/>
  <c r="GZ22" i="2" s="1"/>
  <c r="GS17" i="2"/>
  <c r="GS22" i="2" s="1"/>
  <c r="HB17" i="2"/>
  <c r="HB22" i="2" s="1"/>
  <c r="HA17" i="2"/>
  <c r="HA22" i="2" s="1"/>
  <c r="GR17" i="2"/>
  <c r="GR22" i="2" s="1"/>
  <c r="GY17" i="2"/>
  <c r="GY22" i="2" s="1"/>
  <c r="GQ17" i="2"/>
  <c r="GQ22" i="2" s="1"/>
  <c r="GT17" i="2"/>
  <c r="GT22" i="2" s="1"/>
  <c r="GU17" i="2"/>
  <c r="GU22" i="2" s="1"/>
  <c r="GV17" i="2"/>
  <c r="GV22" i="2" s="1"/>
  <c r="EV5" i="2"/>
  <c r="EU19" i="2"/>
  <c r="CP5" i="2"/>
  <c r="V36" i="2"/>
  <c r="AF19" i="2"/>
  <c r="AO19" i="2"/>
  <c r="AH19" i="2"/>
  <c r="AK19" i="2"/>
  <c r="AL19" i="2"/>
  <c r="AJ19" i="2"/>
  <c r="AM19" i="2"/>
  <c r="AI19" i="2"/>
  <c r="AN19" i="2"/>
  <c r="AG19" i="2"/>
  <c r="U21" i="2"/>
  <c r="V42" i="2"/>
  <c r="V25" i="2"/>
  <c r="V28" i="2" s="1"/>
  <c r="V24" i="2"/>
  <c r="V27" i="2" s="1"/>
  <c r="AP19" i="2"/>
  <c r="U22" i="2"/>
  <c r="U20" i="2"/>
  <c r="U31" i="2"/>
  <c r="U33" i="2"/>
  <c r="U32" i="2"/>
  <c r="F61" i="1"/>
  <c r="G60" i="1"/>
  <c r="U38" i="2" l="1"/>
  <c r="U44" i="2" s="1"/>
  <c r="FE28" i="2"/>
  <c r="EY28" i="2"/>
  <c r="EV28" i="2"/>
  <c r="FA28" i="2"/>
  <c r="FF28" i="2"/>
  <c r="EX28" i="2"/>
  <c r="EZ28" i="2"/>
  <c r="FB28" i="2"/>
  <c r="FD28" i="2"/>
  <c r="EU28" i="2"/>
  <c r="EU38" i="2" s="1"/>
  <c r="FC28" i="2"/>
  <c r="EW28" i="2"/>
  <c r="FK27" i="2"/>
  <c r="FM27" i="2"/>
  <c r="FJ27" i="2"/>
  <c r="FO27" i="2"/>
  <c r="FG27" i="2"/>
  <c r="FP27" i="2"/>
  <c r="FI27" i="2"/>
  <c r="FR27" i="2"/>
  <c r="FH27" i="2"/>
  <c r="FN27" i="2"/>
  <c r="FL27" i="2"/>
  <c r="FQ27" i="2"/>
  <c r="EW5" i="2"/>
  <c r="EV19" i="2"/>
  <c r="EV38" i="2" s="1"/>
  <c r="IT17" i="2"/>
  <c r="IT22" i="2" s="1"/>
  <c r="HH17" i="2"/>
  <c r="HH22" i="2" s="1"/>
  <c r="IQ17" i="2"/>
  <c r="IQ22" i="2" s="1"/>
  <c r="IB17" i="2"/>
  <c r="IB22" i="2" s="1"/>
  <c r="HX17" i="2"/>
  <c r="HX22" i="2" s="1"/>
  <c r="JL17" i="2"/>
  <c r="JL22" i="2" s="1"/>
  <c r="JF17" i="2"/>
  <c r="JF22" i="2" s="1"/>
  <c r="IK17" i="2"/>
  <c r="IK22" i="2" s="1"/>
  <c r="HQ17" i="2"/>
  <c r="HQ22" i="2" s="1"/>
  <c r="IJ17" i="2"/>
  <c r="IJ22" i="2" s="1"/>
  <c r="HE17" i="2"/>
  <c r="HE22" i="2" s="1"/>
  <c r="HR17" i="2"/>
  <c r="HR22" i="2" s="1"/>
  <c r="HZ17" i="2"/>
  <c r="HZ22" i="2" s="1"/>
  <c r="IG17" i="2"/>
  <c r="IG22" i="2" s="1"/>
  <c r="IA17" i="2"/>
  <c r="IA22" i="2" s="1"/>
  <c r="IV17" i="2"/>
  <c r="IV22" i="2" s="1"/>
  <c r="JA17" i="2"/>
  <c r="JA22" i="2" s="1"/>
  <c r="JM17" i="2"/>
  <c r="JM22" i="2" s="1"/>
  <c r="HS17" i="2"/>
  <c r="HS22" i="2" s="1"/>
  <c r="IX17" i="2"/>
  <c r="IX22" i="2" s="1"/>
  <c r="HM17" i="2"/>
  <c r="HM22" i="2" s="1"/>
  <c r="HW17" i="2"/>
  <c r="HW22" i="2" s="1"/>
  <c r="JE17" i="2"/>
  <c r="JE22" i="2" s="1"/>
  <c r="IF17" i="2"/>
  <c r="IF22" i="2" s="1"/>
  <c r="IN17" i="2"/>
  <c r="IN22" i="2" s="1"/>
  <c r="JC17" i="2"/>
  <c r="JC22" i="2" s="1"/>
  <c r="HO17" i="2"/>
  <c r="HO22" i="2" s="1"/>
  <c r="IO17" i="2"/>
  <c r="IO22" i="2" s="1"/>
  <c r="HN17" i="2"/>
  <c r="HN22" i="2" s="1"/>
  <c r="JD17" i="2"/>
  <c r="JD22" i="2" s="1"/>
  <c r="HD17" i="2"/>
  <c r="HD22" i="2" s="1"/>
  <c r="JI17" i="2"/>
  <c r="JI22" i="2" s="1"/>
  <c r="JH17" i="2"/>
  <c r="JH22" i="2" s="1"/>
  <c r="JB17" i="2"/>
  <c r="JB22" i="2" s="1"/>
  <c r="HV17" i="2"/>
  <c r="HV22" i="2" s="1"/>
  <c r="IS17" i="2"/>
  <c r="IS22" i="2" s="1"/>
  <c r="IE17" i="2"/>
  <c r="IE22" i="2" s="1"/>
  <c r="JK17" i="2"/>
  <c r="JK22" i="2" s="1"/>
  <c r="IC17" i="2"/>
  <c r="IC22" i="2" s="1"/>
  <c r="HJ17" i="2"/>
  <c r="HJ22" i="2" s="1"/>
  <c r="IW17" i="2"/>
  <c r="IW22" i="2" s="1"/>
  <c r="IU17" i="2"/>
  <c r="IU22" i="2" s="1"/>
  <c r="HF17" i="2"/>
  <c r="HF22" i="2" s="1"/>
  <c r="HT17" i="2"/>
  <c r="HT22" i="2" s="1"/>
  <c r="ID17" i="2"/>
  <c r="ID22" i="2" s="1"/>
  <c r="HU17" i="2"/>
  <c r="HU22" i="2" s="1"/>
  <c r="HY17" i="2"/>
  <c r="HY22" i="2" s="1"/>
  <c r="HL17" i="2"/>
  <c r="HL22" i="2" s="1"/>
  <c r="II17" i="2"/>
  <c r="II22" i="2" s="1"/>
  <c r="HP17" i="2"/>
  <c r="HP22" i="2" s="1"/>
  <c r="IZ17" i="2"/>
  <c r="IZ22" i="2" s="1"/>
  <c r="JG17" i="2"/>
  <c r="JG22" i="2" s="1"/>
  <c r="IL17" i="2"/>
  <c r="IL22" i="2" s="1"/>
  <c r="HI17" i="2"/>
  <c r="HI22" i="2" s="1"/>
  <c r="HC17" i="2"/>
  <c r="HC22" i="2" s="1"/>
  <c r="IM17" i="2"/>
  <c r="IM22" i="2" s="1"/>
  <c r="IR17" i="2"/>
  <c r="IR22" i="2" s="1"/>
  <c r="JJ17" i="2"/>
  <c r="JJ22" i="2" s="1"/>
  <c r="HK17" i="2"/>
  <c r="HK22" i="2" s="1"/>
  <c r="IP17" i="2"/>
  <c r="IP22" i="2" s="1"/>
  <c r="HG17" i="2"/>
  <c r="HG22" i="2" s="1"/>
  <c r="IY17" i="2"/>
  <c r="IY22" i="2" s="1"/>
  <c r="IH17" i="2"/>
  <c r="IH22" i="2" s="1"/>
  <c r="CR5" i="2"/>
  <c r="W36" i="2"/>
  <c r="V33" i="2"/>
  <c r="V31" i="2"/>
  <c r="V20" i="2"/>
  <c r="V22" i="2"/>
  <c r="V21" i="2"/>
  <c r="V32" i="2"/>
  <c r="W24" i="2"/>
  <c r="W27" i="2" s="1"/>
  <c r="W42" i="2"/>
  <c r="W25" i="2"/>
  <c r="W28" i="2" s="1"/>
  <c r="F62" i="1"/>
  <c r="G61" i="1"/>
  <c r="V38" i="2" l="1"/>
  <c r="V44" i="2" s="1"/>
  <c r="EU44" i="2"/>
  <c r="EV44" i="2"/>
  <c r="FG28" i="2"/>
  <c r="FR28" i="2"/>
  <c r="FH28" i="2"/>
  <c r="FL28" i="2"/>
  <c r="FP28" i="2"/>
  <c r="FO28" i="2"/>
  <c r="FK28" i="2"/>
  <c r="FJ28" i="2"/>
  <c r="FQ28" i="2"/>
  <c r="FN28" i="2"/>
  <c r="FI28" i="2"/>
  <c r="FM28" i="2"/>
  <c r="FV27" i="2"/>
  <c r="GA27" i="2"/>
  <c r="FS27" i="2"/>
  <c r="FW27" i="2"/>
  <c r="FZ27" i="2"/>
  <c r="GB27" i="2"/>
  <c r="GC27" i="2"/>
  <c r="FY27" i="2"/>
  <c r="FT27" i="2"/>
  <c r="GD27" i="2"/>
  <c r="FU27" i="2"/>
  <c r="FX27" i="2"/>
  <c r="EX5" i="2"/>
  <c r="EW19" i="2"/>
  <c r="EW38" i="2" s="1"/>
  <c r="CT5" i="2"/>
  <c r="X36" i="2"/>
  <c r="W21" i="2"/>
  <c r="W22" i="2"/>
  <c r="W20" i="2"/>
  <c r="W32" i="2"/>
  <c r="W33" i="2"/>
  <c r="W31" i="2"/>
  <c r="X42" i="2"/>
  <c r="X25" i="2"/>
  <c r="X28" i="2" s="1"/>
  <c r="X24" i="2"/>
  <c r="X27" i="2" s="1"/>
  <c r="F63" i="1"/>
  <c r="G62" i="1"/>
  <c r="W38" i="2" l="1"/>
  <c r="EW44" i="2"/>
  <c r="GJ27" i="2"/>
  <c r="GM27" i="2"/>
  <c r="GG27" i="2"/>
  <c r="GE27" i="2"/>
  <c r="GN27" i="2"/>
  <c r="GO27" i="2"/>
  <c r="GH27" i="2"/>
  <c r="GP27" i="2"/>
  <c r="GL27" i="2"/>
  <c r="GI27" i="2"/>
  <c r="GF27" i="2"/>
  <c r="GK27" i="2"/>
  <c r="FV28" i="2"/>
  <c r="FX28" i="2"/>
  <c r="GC28" i="2"/>
  <c r="GA28" i="2"/>
  <c r="GD28" i="2"/>
  <c r="FY28" i="2"/>
  <c r="FU28" i="2"/>
  <c r="FT28" i="2"/>
  <c r="GB28" i="2"/>
  <c r="FW28" i="2"/>
  <c r="FS28" i="2"/>
  <c r="FZ28" i="2"/>
  <c r="EY5" i="2"/>
  <c r="EX19" i="2"/>
  <c r="EX38" i="2" s="1"/>
  <c r="CV5" i="2"/>
  <c r="Y36" i="2"/>
  <c r="W44" i="2"/>
  <c r="X21" i="2"/>
  <c r="X33" i="2"/>
  <c r="X31" i="2"/>
  <c r="Y42" i="2"/>
  <c r="Y25" i="2"/>
  <c r="Y28" i="2" s="1"/>
  <c r="Y24" i="2"/>
  <c r="Y27" i="2" s="1"/>
  <c r="X32" i="2"/>
  <c r="X22" i="2"/>
  <c r="X20" i="2"/>
  <c r="F64" i="1"/>
  <c r="G63" i="1"/>
  <c r="X38" i="2" l="1"/>
  <c r="EX44" i="2"/>
  <c r="GX27" i="2"/>
  <c r="GT27" i="2"/>
  <c r="GU27" i="2"/>
  <c r="GW27" i="2"/>
  <c r="GQ27" i="2"/>
  <c r="GY27" i="2"/>
  <c r="GS27" i="2"/>
  <c r="HB27" i="2"/>
  <c r="GR27" i="2"/>
  <c r="GZ27" i="2"/>
  <c r="GV27" i="2"/>
  <c r="HA27" i="2"/>
  <c r="GL28" i="2"/>
  <c r="GM28" i="2"/>
  <c r="GF28" i="2"/>
  <c r="GH28" i="2"/>
  <c r="GK28" i="2"/>
  <c r="GO28" i="2"/>
  <c r="GN28" i="2"/>
  <c r="GP28" i="2"/>
  <c r="GE28" i="2"/>
  <c r="GI28" i="2"/>
  <c r="GJ28" i="2"/>
  <c r="GG28" i="2"/>
  <c r="EZ5" i="2"/>
  <c r="EY19" i="2"/>
  <c r="EY38" i="2" s="1"/>
  <c r="CX5" i="2"/>
  <c r="Z36" i="2"/>
  <c r="X44" i="2"/>
  <c r="Y20" i="2"/>
  <c r="Y22" i="2"/>
  <c r="Y31" i="2"/>
  <c r="Y33" i="2"/>
  <c r="Z42" i="2"/>
  <c r="Z25" i="2"/>
  <c r="Z28" i="2" s="1"/>
  <c r="Z24" i="2"/>
  <c r="Z27" i="2" s="1"/>
  <c r="Y21" i="2"/>
  <c r="Y32" i="2"/>
  <c r="F65" i="1"/>
  <c r="G64" i="1"/>
  <c r="Y38" i="2" l="1"/>
  <c r="EY44" i="2"/>
  <c r="GT28" i="2"/>
  <c r="GY28" i="2"/>
  <c r="HB28" i="2"/>
  <c r="GV28" i="2"/>
  <c r="GW28" i="2"/>
  <c r="GS28" i="2"/>
  <c r="GQ28" i="2"/>
  <c r="GX28" i="2"/>
  <c r="GZ28" i="2"/>
  <c r="GR28" i="2"/>
  <c r="GU28" i="2"/>
  <c r="HA28" i="2"/>
  <c r="G65" i="1"/>
  <c r="IH27" i="2"/>
  <c r="JF27" i="2"/>
  <c r="JI27" i="2"/>
  <c r="JD27" i="2"/>
  <c r="HR27" i="2"/>
  <c r="HX27" i="2"/>
  <c r="IT27" i="2"/>
  <c r="IA27" i="2"/>
  <c r="IC27" i="2"/>
  <c r="ID27" i="2"/>
  <c r="JH27" i="2"/>
  <c r="JK27" i="2"/>
  <c r="HG27" i="2"/>
  <c r="HN27" i="2"/>
  <c r="IZ27" i="2"/>
  <c r="JJ27" i="2"/>
  <c r="HV27" i="2"/>
  <c r="HD27" i="2"/>
  <c r="JB27" i="2"/>
  <c r="IQ27" i="2"/>
  <c r="IJ27" i="2"/>
  <c r="HF27" i="2"/>
  <c r="IP27" i="2"/>
  <c r="IF27" i="2"/>
  <c r="HE27" i="2"/>
  <c r="JA27" i="2"/>
  <c r="HL27" i="2"/>
  <c r="IY27" i="2"/>
  <c r="HW27" i="2"/>
  <c r="HK27" i="2"/>
  <c r="JM27" i="2"/>
  <c r="HO27" i="2"/>
  <c r="HM27" i="2"/>
  <c r="IX27" i="2"/>
  <c r="IB27" i="2"/>
  <c r="HU27" i="2"/>
  <c r="HJ27" i="2"/>
  <c r="JG27" i="2"/>
  <c r="HH27" i="2"/>
  <c r="IU27" i="2"/>
  <c r="II27" i="2"/>
  <c r="IM27" i="2"/>
  <c r="JL27" i="2"/>
  <c r="HY27" i="2"/>
  <c r="HQ27" i="2"/>
  <c r="HS27" i="2"/>
  <c r="JE27" i="2"/>
  <c r="JC27" i="2"/>
  <c r="IE27" i="2"/>
  <c r="HI27" i="2"/>
  <c r="IN27" i="2"/>
  <c r="IS27" i="2"/>
  <c r="IV27" i="2"/>
  <c r="HT27" i="2"/>
  <c r="IR27" i="2"/>
  <c r="IO27" i="2"/>
  <c r="IG27" i="2"/>
  <c r="HC27" i="2"/>
  <c r="HZ27" i="2"/>
  <c r="HP27" i="2"/>
  <c r="IK27" i="2"/>
  <c r="IW27" i="2"/>
  <c r="IL27" i="2"/>
  <c r="FA5" i="2"/>
  <c r="EZ19" i="2"/>
  <c r="EZ38" i="2" s="1"/>
  <c r="AA36" i="2"/>
  <c r="Y44" i="2"/>
  <c r="AA42" i="2"/>
  <c r="AA25" i="2"/>
  <c r="AA28" i="2" s="1"/>
  <c r="AA24" i="2"/>
  <c r="AA27" i="2" s="1"/>
  <c r="Z21" i="2"/>
  <c r="Z31" i="2"/>
  <c r="Z33" i="2"/>
  <c r="Z20" i="2"/>
  <c r="Z22" i="2"/>
  <c r="Z32" i="2"/>
  <c r="Z38" i="2" l="1"/>
  <c r="EZ44" i="2"/>
  <c r="Z44" i="2"/>
  <c r="FB5" i="2"/>
  <c r="FA19" i="2"/>
  <c r="FA38" i="2" s="1"/>
  <c r="ID28" i="2"/>
  <c r="HU28" i="2"/>
  <c r="HI28" i="2"/>
  <c r="HD28" i="2"/>
  <c r="IM28" i="2"/>
  <c r="JM28" i="2"/>
  <c r="JK28" i="2"/>
  <c r="IL28" i="2"/>
  <c r="HG28" i="2"/>
  <c r="IN28" i="2"/>
  <c r="HQ28" i="2"/>
  <c r="JD28" i="2"/>
  <c r="HT28" i="2"/>
  <c r="JA28" i="2"/>
  <c r="JL28" i="2"/>
  <c r="II28" i="2"/>
  <c r="JH28" i="2"/>
  <c r="JE28" i="2"/>
  <c r="IW28" i="2"/>
  <c r="IS28" i="2"/>
  <c r="HW28" i="2"/>
  <c r="IE28" i="2"/>
  <c r="IC28" i="2"/>
  <c r="HF28" i="2"/>
  <c r="IA28" i="2"/>
  <c r="HS28" i="2"/>
  <c r="HO28" i="2"/>
  <c r="IQ28" i="2"/>
  <c r="HR28" i="2"/>
  <c r="HL28" i="2"/>
  <c r="JI28" i="2"/>
  <c r="HY28" i="2"/>
  <c r="HM28" i="2"/>
  <c r="HC28" i="2"/>
  <c r="JB28" i="2"/>
  <c r="IB28" i="2"/>
  <c r="HJ28" i="2"/>
  <c r="HK28" i="2"/>
  <c r="HZ28" i="2"/>
  <c r="IZ28" i="2"/>
  <c r="IR28" i="2"/>
  <c r="IK28" i="2"/>
  <c r="IX28" i="2"/>
  <c r="HN28" i="2"/>
  <c r="HE28" i="2"/>
  <c r="IP28" i="2"/>
  <c r="IG28" i="2"/>
  <c r="JC28" i="2"/>
  <c r="IU28" i="2"/>
  <c r="HH28" i="2"/>
  <c r="IY28" i="2"/>
  <c r="IO28" i="2"/>
  <c r="HV28" i="2"/>
  <c r="JJ28" i="2"/>
  <c r="IH28" i="2"/>
  <c r="JG28" i="2"/>
  <c r="JF28" i="2"/>
  <c r="IV28" i="2"/>
  <c r="HP28" i="2"/>
  <c r="IJ28" i="2"/>
  <c r="HX28" i="2"/>
  <c r="IT28" i="2"/>
  <c r="IF28" i="2"/>
  <c r="AB36" i="2"/>
  <c r="AA31" i="2"/>
  <c r="AA33" i="2"/>
  <c r="AA22" i="2"/>
  <c r="AA20" i="2"/>
  <c r="AA32" i="2"/>
  <c r="AA21" i="2"/>
  <c r="AB42" i="2"/>
  <c r="AB25" i="2"/>
  <c r="AB28" i="2" s="1"/>
  <c r="AB24" i="2"/>
  <c r="AB27" i="2" s="1"/>
  <c r="AA38" i="2" l="1"/>
  <c r="AA44" i="2" s="1"/>
  <c r="FA44" i="2"/>
  <c r="FC5" i="2"/>
  <c r="FB19" i="2"/>
  <c r="FB38" i="2" s="1"/>
  <c r="AC36" i="2"/>
  <c r="AB21" i="2"/>
  <c r="AB20" i="2"/>
  <c r="AB22" i="2"/>
  <c r="AB32" i="2"/>
  <c r="AC42" i="2"/>
  <c r="AC24" i="2"/>
  <c r="AC27" i="2" s="1"/>
  <c r="AC25" i="2"/>
  <c r="AC28" i="2" s="1"/>
  <c r="AB31" i="2"/>
  <c r="AB33" i="2"/>
  <c r="AB38" i="2" l="1"/>
  <c r="AB44" i="2"/>
  <c r="FB44" i="2"/>
  <c r="FD5" i="2"/>
  <c r="FC19" i="2"/>
  <c r="FC38" i="2" s="1"/>
  <c r="AD36" i="2"/>
  <c r="AC22" i="2"/>
  <c r="AC20" i="2"/>
  <c r="AC21" i="2"/>
  <c r="AD42" i="2"/>
  <c r="AD25" i="2"/>
  <c r="AD28" i="2" s="1"/>
  <c r="AD24" i="2"/>
  <c r="AD27" i="2" s="1"/>
  <c r="AC31" i="2"/>
  <c r="AC33" i="2"/>
  <c r="AC32" i="2"/>
  <c r="AC38" i="2" l="1"/>
  <c r="FC44" i="2"/>
  <c r="FE5" i="2"/>
  <c r="FD19" i="2"/>
  <c r="FD38" i="2" s="1"/>
  <c r="AE36" i="2"/>
  <c r="AC44" i="2"/>
  <c r="AD21" i="2"/>
  <c r="AD33" i="2"/>
  <c r="AD31" i="2"/>
  <c r="AE42" i="2"/>
  <c r="AE25" i="2"/>
  <c r="AD22" i="2"/>
  <c r="AD20" i="2"/>
  <c r="AD32" i="2"/>
  <c r="AD38" i="2" l="1"/>
  <c r="FD44" i="2"/>
  <c r="FF5" i="2"/>
  <c r="FE19" i="2"/>
  <c r="FE38" i="2" s="1"/>
  <c r="AE21" i="2"/>
  <c r="AE20" i="2"/>
  <c r="AE22" i="2"/>
  <c r="AE28" i="2"/>
  <c r="AF36" i="2"/>
  <c r="AD44" i="2"/>
  <c r="G49" i="2" s="1"/>
  <c r="AF42" i="2"/>
  <c r="AF25" i="2"/>
  <c r="AF28" i="2" s="1"/>
  <c r="AF24" i="2"/>
  <c r="AF27" i="2" s="1"/>
  <c r="AE31" i="2"/>
  <c r="AE33" i="2"/>
  <c r="AE32" i="2"/>
  <c r="AE38" i="2" l="1"/>
  <c r="FE44" i="2"/>
  <c r="FG5" i="2"/>
  <c r="FF19" i="2"/>
  <c r="FF38" i="2" s="1"/>
  <c r="AE44" i="2"/>
  <c r="H49" i="2"/>
  <c r="I49" i="2"/>
  <c r="AG36" i="2"/>
  <c r="AF21" i="2"/>
  <c r="AF22" i="2"/>
  <c r="AF20" i="2"/>
  <c r="AG42" i="2"/>
  <c r="AG25" i="2"/>
  <c r="AG28" i="2" s="1"/>
  <c r="AG24" i="2"/>
  <c r="AG27" i="2" s="1"/>
  <c r="AF33" i="2"/>
  <c r="AF31" i="2"/>
  <c r="AF32" i="2"/>
  <c r="AF38" i="2" l="1"/>
  <c r="AF44" i="2" s="1"/>
  <c r="FF44" i="2"/>
  <c r="G60" i="2" s="1"/>
  <c r="I60" i="2" s="1"/>
  <c r="FH5" i="2"/>
  <c r="FG19" i="2"/>
  <c r="FG38" i="2" s="1"/>
  <c r="J49" i="2"/>
  <c r="K49" i="2" s="1"/>
  <c r="AH36" i="2"/>
  <c r="BB19" i="2"/>
  <c r="AS19" i="2"/>
  <c r="AG21" i="2"/>
  <c r="AQ19" i="2"/>
  <c r="AT19" i="2"/>
  <c r="AG32" i="2"/>
  <c r="AU19" i="2"/>
  <c r="BA19" i="2"/>
  <c r="AG20" i="2"/>
  <c r="AG22" i="2"/>
  <c r="AH42" i="2"/>
  <c r="AH24" i="2"/>
  <c r="AH27" i="2" s="1"/>
  <c r="AH25" i="2"/>
  <c r="AH28" i="2" s="1"/>
  <c r="AY19" i="2"/>
  <c r="AV19" i="2"/>
  <c r="AW19" i="2"/>
  <c r="AZ19" i="2"/>
  <c r="AX19" i="2"/>
  <c r="AR19" i="2"/>
  <c r="AG31" i="2"/>
  <c r="AG33" i="2"/>
  <c r="AG38" i="2" l="1"/>
  <c r="AG44" i="2" s="1"/>
  <c r="FG44" i="2"/>
  <c r="FI5" i="2"/>
  <c r="FH19" i="2"/>
  <c r="FH38" i="2" s="1"/>
  <c r="AI36" i="2"/>
  <c r="AH21" i="2"/>
  <c r="AH22" i="2"/>
  <c r="AH20" i="2"/>
  <c r="AH32" i="2"/>
  <c r="AH31" i="2"/>
  <c r="AH33" i="2"/>
  <c r="AI42" i="2"/>
  <c r="AI25" i="2"/>
  <c r="AI28" i="2" s="1"/>
  <c r="AI24" i="2"/>
  <c r="AI27" i="2" s="1"/>
  <c r="AH38" i="2" l="1"/>
  <c r="AH44" i="2"/>
  <c r="FH44" i="2"/>
  <c r="FJ5" i="2"/>
  <c r="FI19" i="2"/>
  <c r="FI38" i="2" s="1"/>
  <c r="AJ36" i="2"/>
  <c r="AI31" i="2"/>
  <c r="AI33" i="2"/>
  <c r="AI22" i="2"/>
  <c r="AI20" i="2"/>
  <c r="AI21" i="2"/>
  <c r="AI32" i="2"/>
  <c r="AJ42" i="2"/>
  <c r="AJ25" i="2"/>
  <c r="AJ28" i="2" s="1"/>
  <c r="AJ24" i="2"/>
  <c r="AJ27" i="2" s="1"/>
  <c r="AI38" i="2" l="1"/>
  <c r="FI44" i="2"/>
  <c r="FK5" i="2"/>
  <c r="FJ19" i="2"/>
  <c r="FJ38" i="2" s="1"/>
  <c r="AK36" i="2"/>
  <c r="AI44" i="2"/>
  <c r="AJ21" i="2"/>
  <c r="AJ31" i="2"/>
  <c r="AJ33" i="2"/>
  <c r="AJ20" i="2"/>
  <c r="AJ22" i="2"/>
  <c r="AK42" i="2"/>
  <c r="AK24" i="2"/>
  <c r="AK27" i="2" s="1"/>
  <c r="AK25" i="2"/>
  <c r="AK28" i="2" s="1"/>
  <c r="AJ32" i="2"/>
  <c r="AJ38" i="2" l="1"/>
  <c r="FJ44" i="2"/>
  <c r="FL5" i="2"/>
  <c r="FK19" i="2"/>
  <c r="FK38" i="2" s="1"/>
  <c r="AL36" i="2"/>
  <c r="AJ44" i="2"/>
  <c r="AK21" i="2"/>
  <c r="AL42" i="2"/>
  <c r="AL25" i="2"/>
  <c r="AL28" i="2" s="1"/>
  <c r="AL24" i="2"/>
  <c r="AL27" i="2" s="1"/>
  <c r="AK32" i="2"/>
  <c r="AK22" i="2"/>
  <c r="AK20" i="2"/>
  <c r="AK31" i="2"/>
  <c r="AK33" i="2"/>
  <c r="AK38" i="2" l="1"/>
  <c r="FK44" i="2"/>
  <c r="FM5" i="2"/>
  <c r="FL19" i="2"/>
  <c r="FL38" i="2" s="1"/>
  <c r="AM36" i="2"/>
  <c r="AK44" i="2"/>
  <c r="AL21" i="2"/>
  <c r="AL22" i="2"/>
  <c r="AL20" i="2"/>
  <c r="AL32" i="2"/>
  <c r="AM42" i="2"/>
  <c r="AM24" i="2"/>
  <c r="AM27" i="2" s="1"/>
  <c r="AM25" i="2"/>
  <c r="AM28" i="2" s="1"/>
  <c r="AL33" i="2"/>
  <c r="AL31" i="2"/>
  <c r="AL38" i="2" l="1"/>
  <c r="FL44" i="2"/>
  <c r="FN5" i="2"/>
  <c r="FM19" i="2"/>
  <c r="FM38" i="2" s="1"/>
  <c r="AN36" i="2"/>
  <c r="AL44" i="2"/>
  <c r="AM32" i="2"/>
  <c r="AM22" i="2"/>
  <c r="AM20" i="2"/>
  <c r="AM38" i="2" s="1"/>
  <c r="AN42" i="2"/>
  <c r="AN25" i="2"/>
  <c r="AN28" i="2" s="1"/>
  <c r="AN24" i="2"/>
  <c r="AN27" i="2" s="1"/>
  <c r="AM31" i="2"/>
  <c r="AM33" i="2"/>
  <c r="AM21" i="2"/>
  <c r="FM44" i="2" l="1"/>
  <c r="FO5" i="2"/>
  <c r="FN19" i="2"/>
  <c r="FN38" i="2" s="1"/>
  <c r="AO36" i="2"/>
  <c r="AM44" i="2"/>
  <c r="AN21" i="2"/>
  <c r="AN33" i="2"/>
  <c r="AN31" i="2"/>
  <c r="AO42" i="2"/>
  <c r="AO25" i="2"/>
  <c r="AO28" i="2" s="1"/>
  <c r="AO24" i="2"/>
  <c r="AO27" i="2" s="1"/>
  <c r="AN20" i="2"/>
  <c r="AN22" i="2"/>
  <c r="AN32" i="2"/>
  <c r="AN38" i="2" l="1"/>
  <c r="FN44" i="2"/>
  <c r="FP5" i="2"/>
  <c r="FO19" i="2"/>
  <c r="FO38" i="2" s="1"/>
  <c r="AP36" i="2"/>
  <c r="AN44" i="2"/>
  <c r="AO20" i="2"/>
  <c r="AO22" i="2"/>
  <c r="AO31" i="2"/>
  <c r="AO33" i="2"/>
  <c r="AO21" i="2"/>
  <c r="AO32" i="2"/>
  <c r="AP42" i="2"/>
  <c r="AP25" i="2"/>
  <c r="AP28" i="2" s="1"/>
  <c r="AP24" i="2"/>
  <c r="AP27" i="2" s="1"/>
  <c r="AO38" i="2" l="1"/>
  <c r="AO44" i="2"/>
  <c r="FO44" i="2"/>
  <c r="FQ5" i="2"/>
  <c r="FP19" i="2"/>
  <c r="FP38" i="2" s="1"/>
  <c r="AQ36" i="2"/>
  <c r="AP21" i="2"/>
  <c r="AP31" i="2"/>
  <c r="AP33" i="2"/>
  <c r="AP20" i="2"/>
  <c r="AP22" i="2"/>
  <c r="AP32" i="2"/>
  <c r="AQ42" i="2"/>
  <c r="AQ25" i="2"/>
  <c r="AQ28" i="2" s="1"/>
  <c r="AQ24" i="2"/>
  <c r="AQ27" i="2" s="1"/>
  <c r="AP38" i="2" l="1"/>
  <c r="FP44" i="2"/>
  <c r="FR5" i="2"/>
  <c r="FQ19" i="2"/>
  <c r="FQ38" i="2" s="1"/>
  <c r="AR36" i="2"/>
  <c r="AP44" i="2"/>
  <c r="G50" i="2" s="1"/>
  <c r="AQ33" i="2"/>
  <c r="AQ31" i="2"/>
  <c r="AQ32" i="2"/>
  <c r="AQ20" i="2"/>
  <c r="AQ22" i="2"/>
  <c r="AR42" i="2"/>
  <c r="AR25" i="2"/>
  <c r="AR28" i="2" s="1"/>
  <c r="AR24" i="2"/>
  <c r="AR27" i="2" s="1"/>
  <c r="AQ21" i="2"/>
  <c r="AQ38" i="2" l="1"/>
  <c r="AQ44" i="2"/>
  <c r="FQ44" i="2"/>
  <c r="FS5" i="2"/>
  <c r="FR19" i="2"/>
  <c r="FR38" i="2" s="1"/>
  <c r="H50" i="2"/>
  <c r="I50" i="2"/>
  <c r="AS36" i="2"/>
  <c r="AR33" i="2"/>
  <c r="AR31" i="2"/>
  <c r="AR21" i="2"/>
  <c r="AR20" i="2"/>
  <c r="AR22" i="2"/>
  <c r="AR32" i="2"/>
  <c r="AS42" i="2"/>
  <c r="AS24" i="2"/>
  <c r="AS27" i="2" s="1"/>
  <c r="AS25" i="2"/>
  <c r="AS28" i="2" s="1"/>
  <c r="AR38" i="2" l="1"/>
  <c r="FR44" i="2"/>
  <c r="G61" i="2" s="1"/>
  <c r="I61" i="2" s="1"/>
  <c r="FT5" i="2"/>
  <c r="FS19" i="2"/>
  <c r="FS38" i="2" s="1"/>
  <c r="J50" i="2"/>
  <c r="AT36" i="2"/>
  <c r="BD19" i="2"/>
  <c r="AR44" i="2"/>
  <c r="BG19" i="2"/>
  <c r="BL19" i="2"/>
  <c r="BM19" i="2"/>
  <c r="BE19" i="2"/>
  <c r="BI19" i="2"/>
  <c r="BC19" i="2"/>
  <c r="BK19" i="2"/>
  <c r="BN19" i="2"/>
  <c r="BF19" i="2"/>
  <c r="AT42" i="2"/>
  <c r="AT25" i="2"/>
  <c r="AT28" i="2" s="1"/>
  <c r="AT24" i="2"/>
  <c r="AT27" i="2" s="1"/>
  <c r="BJ19" i="2"/>
  <c r="BH19" i="2"/>
  <c r="AS21" i="2"/>
  <c r="AS22" i="2"/>
  <c r="AS20" i="2"/>
  <c r="AS32" i="2"/>
  <c r="AS33" i="2"/>
  <c r="AS31" i="2"/>
  <c r="AS38" i="2" l="1"/>
  <c r="FS44" i="2"/>
  <c r="FU5" i="2"/>
  <c r="FT19" i="2"/>
  <c r="FT38" i="2" s="1"/>
  <c r="K50" i="2"/>
  <c r="AU36" i="2"/>
  <c r="AS44" i="2"/>
  <c r="AT22" i="2"/>
  <c r="AT20" i="2"/>
  <c r="AU42" i="2"/>
  <c r="AU25" i="2"/>
  <c r="AU28" i="2" s="1"/>
  <c r="AU24" i="2"/>
  <c r="AU27" i="2" s="1"/>
  <c r="AT31" i="2"/>
  <c r="AT33" i="2"/>
  <c r="AT32" i="2"/>
  <c r="AT21" i="2"/>
  <c r="AT38" i="2" l="1"/>
  <c r="FT44" i="2"/>
  <c r="FV5" i="2"/>
  <c r="FU19" i="2"/>
  <c r="FU38" i="2" s="1"/>
  <c r="AV36" i="2"/>
  <c r="AT44" i="2"/>
  <c r="AU21" i="2"/>
  <c r="AV42" i="2"/>
  <c r="AV25" i="2"/>
  <c r="AV28" i="2" s="1"/>
  <c r="AV24" i="2"/>
  <c r="AV27" i="2" s="1"/>
  <c r="AU22" i="2"/>
  <c r="AU20" i="2"/>
  <c r="AU33" i="2"/>
  <c r="AU31" i="2"/>
  <c r="AU32" i="2"/>
  <c r="AU38" i="2" l="1"/>
  <c r="FU44" i="2"/>
  <c r="FW5" i="2"/>
  <c r="FV19" i="2"/>
  <c r="FV38" i="2" s="1"/>
  <c r="AW36" i="2"/>
  <c r="AU44" i="2"/>
  <c r="AV21" i="2"/>
  <c r="AV33" i="2"/>
  <c r="AV31" i="2"/>
  <c r="AV32" i="2"/>
  <c r="AV22" i="2"/>
  <c r="AV20" i="2"/>
  <c r="AW42" i="2"/>
  <c r="AW25" i="2"/>
  <c r="AW28" i="2" s="1"/>
  <c r="AW24" i="2"/>
  <c r="AW27" i="2" s="1"/>
  <c r="AV38" i="2" l="1"/>
  <c r="FV44" i="2"/>
  <c r="FX5" i="2"/>
  <c r="FW19" i="2"/>
  <c r="FW38" i="2" s="1"/>
  <c r="AX36" i="2"/>
  <c r="AV44" i="2"/>
  <c r="AW21" i="2"/>
  <c r="AW31" i="2"/>
  <c r="AW33" i="2"/>
  <c r="AW32" i="2"/>
  <c r="AX42" i="2"/>
  <c r="AX24" i="2"/>
  <c r="AX27" i="2" s="1"/>
  <c r="AX25" i="2"/>
  <c r="AX28" i="2" s="1"/>
  <c r="AW22" i="2"/>
  <c r="AW20" i="2"/>
  <c r="AW38" i="2" l="1"/>
  <c r="FW44" i="2"/>
  <c r="FY5" i="2"/>
  <c r="FX19" i="2"/>
  <c r="FX38" i="2" s="1"/>
  <c r="AY36" i="2"/>
  <c r="AW44" i="2"/>
  <c r="AX31" i="2"/>
  <c r="AX33" i="2"/>
  <c r="AY42" i="2"/>
  <c r="AY25" i="2"/>
  <c r="AY28" i="2" s="1"/>
  <c r="AY24" i="2"/>
  <c r="AY27" i="2" s="1"/>
  <c r="AX20" i="2"/>
  <c r="AX22" i="2"/>
  <c r="AX32" i="2"/>
  <c r="AX21" i="2"/>
  <c r="AX38" i="2" l="1"/>
  <c r="FX44" i="2"/>
  <c r="FZ5" i="2"/>
  <c r="FY19" i="2"/>
  <c r="FY38" i="2" s="1"/>
  <c r="AZ36" i="2"/>
  <c r="AX44" i="2"/>
  <c r="AY21" i="2"/>
  <c r="AY31" i="2"/>
  <c r="AY33" i="2"/>
  <c r="AY20" i="2"/>
  <c r="AY22" i="2"/>
  <c r="AY32" i="2"/>
  <c r="AZ25" i="2"/>
  <c r="AZ28" i="2" s="1"/>
  <c r="AZ42" i="2"/>
  <c r="AZ24" i="2"/>
  <c r="AY38" i="2" l="1"/>
  <c r="AY44" i="2" s="1"/>
  <c r="FY44" i="2"/>
  <c r="GA5" i="2"/>
  <c r="FZ19" i="2"/>
  <c r="FZ38" i="2" s="1"/>
  <c r="AZ27" i="2"/>
  <c r="BA36" i="2"/>
  <c r="AZ21" i="2"/>
  <c r="AZ33" i="2"/>
  <c r="AZ31" i="2"/>
  <c r="AZ32" i="2"/>
  <c r="AZ22" i="2"/>
  <c r="AZ20" i="2"/>
  <c r="BA42" i="2"/>
  <c r="BA24" i="2"/>
  <c r="BA27" i="2" s="1"/>
  <c r="BA25" i="2"/>
  <c r="BA28" i="2" s="1"/>
  <c r="AZ38" i="2" l="1"/>
  <c r="FZ44" i="2"/>
  <c r="GB5" i="2"/>
  <c r="GA19" i="2"/>
  <c r="GA38" i="2" s="1"/>
  <c r="BB36" i="2"/>
  <c r="AZ44" i="2"/>
  <c r="BA21" i="2"/>
  <c r="BA32" i="2"/>
  <c r="BA20" i="2"/>
  <c r="BA22" i="2"/>
  <c r="BA33" i="2"/>
  <c r="BA31" i="2"/>
  <c r="BB42" i="2"/>
  <c r="BB25" i="2"/>
  <c r="BB28" i="2" s="1"/>
  <c r="BB24" i="2"/>
  <c r="BB27" i="2" s="1"/>
  <c r="BA38" i="2" l="1"/>
  <c r="GA44" i="2"/>
  <c r="GC5" i="2"/>
  <c r="GB19" i="2"/>
  <c r="GB38" i="2" s="1"/>
  <c r="BC36" i="2"/>
  <c r="BA44" i="2"/>
  <c r="BB21" i="2"/>
  <c r="BB33" i="2"/>
  <c r="BB31" i="2"/>
  <c r="BB32" i="2"/>
  <c r="BC42" i="2"/>
  <c r="BC24" i="2"/>
  <c r="BC27" i="2" s="1"/>
  <c r="BC25" i="2"/>
  <c r="BC28" i="2" s="1"/>
  <c r="BB20" i="2"/>
  <c r="BB22" i="2"/>
  <c r="BB38" i="2" l="1"/>
  <c r="GB44" i="2"/>
  <c r="GD5" i="2"/>
  <c r="GC19" i="2"/>
  <c r="GC38" i="2" s="1"/>
  <c r="BD36" i="2"/>
  <c r="BB44" i="2"/>
  <c r="G51" i="2" s="1"/>
  <c r="BC31" i="2"/>
  <c r="BC33" i="2"/>
  <c r="BD25" i="2"/>
  <c r="BD28" i="2" s="1"/>
  <c r="BD42" i="2"/>
  <c r="BD24" i="2"/>
  <c r="BC22" i="2"/>
  <c r="BC20" i="2"/>
  <c r="BC32" i="2"/>
  <c r="BC21" i="2"/>
  <c r="BC38" i="2" l="1"/>
  <c r="GC44" i="2"/>
  <c r="GE5" i="2"/>
  <c r="GD19" i="2"/>
  <c r="GD38" i="2" s="1"/>
  <c r="I51" i="2"/>
  <c r="H51" i="2"/>
  <c r="BD27" i="2"/>
  <c r="BE36" i="2"/>
  <c r="BC44" i="2"/>
  <c r="BD21" i="2"/>
  <c r="BE42" i="2"/>
  <c r="BE25" i="2"/>
  <c r="BE28" i="2" s="1"/>
  <c r="BE24" i="2"/>
  <c r="BE27" i="2" s="1"/>
  <c r="BD33" i="2"/>
  <c r="BD31" i="2"/>
  <c r="BD20" i="2"/>
  <c r="BD22" i="2"/>
  <c r="BD32" i="2"/>
  <c r="BD38" i="2" l="1"/>
  <c r="GD44" i="2"/>
  <c r="G62" i="2" s="1"/>
  <c r="I62" i="2" s="1"/>
  <c r="GF5" i="2"/>
  <c r="GE19" i="2"/>
  <c r="GE38" i="2" s="1"/>
  <c r="J51" i="2"/>
  <c r="BF36" i="2"/>
  <c r="BD44" i="2"/>
  <c r="BP19" i="2"/>
  <c r="BU19" i="2"/>
  <c r="BX19" i="2"/>
  <c r="BZ19" i="2"/>
  <c r="BO19" i="2"/>
  <c r="BS19" i="2"/>
  <c r="BW19" i="2"/>
  <c r="BQ19" i="2"/>
  <c r="BY19" i="2"/>
  <c r="BE33" i="2"/>
  <c r="BE31" i="2"/>
  <c r="BE21" i="2"/>
  <c r="BE32" i="2"/>
  <c r="BF42" i="2"/>
  <c r="BF25" i="2"/>
  <c r="BF28" i="2" s="1"/>
  <c r="BF24" i="2"/>
  <c r="BF27" i="2" s="1"/>
  <c r="BV19" i="2"/>
  <c r="BT19" i="2"/>
  <c r="BR19" i="2"/>
  <c r="BE22" i="2"/>
  <c r="BE20" i="2"/>
  <c r="BE38" i="2" l="1"/>
  <c r="BE44" i="2" s="1"/>
  <c r="GE44" i="2"/>
  <c r="GG5" i="2"/>
  <c r="GF19" i="2"/>
  <c r="GF38" i="2" s="1"/>
  <c r="BG36" i="2"/>
  <c r="BF21" i="2"/>
  <c r="BF32" i="2"/>
  <c r="BG42" i="2"/>
  <c r="BG25" i="2"/>
  <c r="BG28" i="2" s="1"/>
  <c r="BG24" i="2"/>
  <c r="BG27" i="2" s="1"/>
  <c r="BF33" i="2"/>
  <c r="BF31" i="2"/>
  <c r="BF20" i="2"/>
  <c r="BF22" i="2"/>
  <c r="BF38" i="2" l="1"/>
  <c r="GF44" i="2"/>
  <c r="GH5" i="2"/>
  <c r="GG19" i="2"/>
  <c r="GG38" i="2" s="1"/>
  <c r="BH36" i="2"/>
  <c r="BF44" i="2"/>
  <c r="BG22" i="2"/>
  <c r="BG20" i="2"/>
  <c r="BG32" i="2"/>
  <c r="BG21" i="2"/>
  <c r="BH25" i="2"/>
  <c r="BH28" i="2" s="1"/>
  <c r="BH42" i="2"/>
  <c r="BH24" i="2"/>
  <c r="BG33" i="2"/>
  <c r="BG31" i="2"/>
  <c r="BG38" i="2" l="1"/>
  <c r="BG44" i="2" s="1"/>
  <c r="GG44" i="2"/>
  <c r="GI5" i="2"/>
  <c r="GH19" i="2"/>
  <c r="GH38" i="2" s="1"/>
  <c r="BH27" i="2"/>
  <c r="BI36" i="2"/>
  <c r="BH31" i="2"/>
  <c r="BH33" i="2"/>
  <c r="BH32" i="2"/>
  <c r="BH21" i="2"/>
  <c r="BH20" i="2"/>
  <c r="BH22" i="2"/>
  <c r="BI42" i="2"/>
  <c r="BI24" i="2"/>
  <c r="BI27" i="2" s="1"/>
  <c r="BI25" i="2"/>
  <c r="BI28" i="2" s="1"/>
  <c r="BH38" i="2" l="1"/>
  <c r="BH44" i="2"/>
  <c r="GH44" i="2"/>
  <c r="GJ5" i="2"/>
  <c r="GI19" i="2"/>
  <c r="GI38" i="2" s="1"/>
  <c r="BJ36" i="2"/>
  <c r="BI21" i="2"/>
  <c r="BJ42" i="2"/>
  <c r="BJ25" i="2"/>
  <c r="BJ28" i="2" s="1"/>
  <c r="BJ24" i="2"/>
  <c r="BJ27" i="2" s="1"/>
  <c r="BI32" i="2"/>
  <c r="BI22" i="2"/>
  <c r="BI20" i="2"/>
  <c r="BI31" i="2"/>
  <c r="BI33" i="2"/>
  <c r="BI38" i="2" l="1"/>
  <c r="GI44" i="2"/>
  <c r="GK5" i="2"/>
  <c r="GJ19" i="2"/>
  <c r="GJ38" i="2" s="1"/>
  <c r="BK36" i="2"/>
  <c r="BI44" i="2"/>
  <c r="BJ33" i="2"/>
  <c r="BJ31" i="2"/>
  <c r="BJ22" i="2"/>
  <c r="BJ20" i="2"/>
  <c r="BJ21" i="2"/>
  <c r="BJ32" i="2"/>
  <c r="BK42" i="2"/>
  <c r="BK25" i="2"/>
  <c r="BK28" i="2" s="1"/>
  <c r="BK24" i="2"/>
  <c r="BK27" i="2" s="1"/>
  <c r="BJ38" i="2" l="1"/>
  <c r="GJ44" i="2"/>
  <c r="GL5" i="2"/>
  <c r="GK19" i="2"/>
  <c r="GK38" i="2" s="1"/>
  <c r="BL36" i="2"/>
  <c r="BJ44" i="2"/>
  <c r="BK22" i="2"/>
  <c r="BK20" i="2"/>
  <c r="BK21" i="2"/>
  <c r="BK32" i="2"/>
  <c r="BL25" i="2"/>
  <c r="BL28" i="2" s="1"/>
  <c r="BL42" i="2"/>
  <c r="BL24" i="2"/>
  <c r="BK33" i="2"/>
  <c r="BK31" i="2"/>
  <c r="BK38" i="2" l="1"/>
  <c r="BK44" i="2"/>
  <c r="GK44" i="2"/>
  <c r="GM5" i="2"/>
  <c r="GL19" i="2"/>
  <c r="GL38" i="2" s="1"/>
  <c r="BL27" i="2"/>
  <c r="BM36" i="2"/>
  <c r="BL21" i="2"/>
  <c r="BL20" i="2"/>
  <c r="BL22" i="2"/>
  <c r="BM42" i="2"/>
  <c r="BM25" i="2"/>
  <c r="BM28" i="2" s="1"/>
  <c r="BM24" i="2"/>
  <c r="BM27" i="2" s="1"/>
  <c r="BL33" i="2"/>
  <c r="BL31" i="2"/>
  <c r="BL32" i="2"/>
  <c r="BL38" i="2" l="1"/>
  <c r="GL44" i="2"/>
  <c r="GN5" i="2"/>
  <c r="GM19" i="2"/>
  <c r="GM38" i="2" s="1"/>
  <c r="BL44" i="2"/>
  <c r="BN36" i="2"/>
  <c r="BM32" i="2"/>
  <c r="BM21" i="2"/>
  <c r="BM31" i="2"/>
  <c r="BM33" i="2"/>
  <c r="BN42" i="2"/>
  <c r="BN24" i="2"/>
  <c r="BN27" i="2" s="1"/>
  <c r="BN25" i="2"/>
  <c r="BN28" i="2" s="1"/>
  <c r="BM22" i="2"/>
  <c r="BM20" i="2"/>
  <c r="BM38" i="2" l="1"/>
  <c r="GM44" i="2"/>
  <c r="GO5" i="2"/>
  <c r="GN19" i="2"/>
  <c r="GN38" i="2" s="1"/>
  <c r="BO36" i="2"/>
  <c r="BM44" i="2"/>
  <c r="BN21" i="2"/>
  <c r="BN31" i="2"/>
  <c r="BN33" i="2"/>
  <c r="BN20" i="2"/>
  <c r="BN22" i="2"/>
  <c r="BO42" i="2"/>
  <c r="BO25" i="2"/>
  <c r="BO28" i="2" s="1"/>
  <c r="BO24" i="2"/>
  <c r="BO27" i="2" s="1"/>
  <c r="BN32" i="2"/>
  <c r="BN38" i="2" l="1"/>
  <c r="GN44" i="2"/>
  <c r="GP5" i="2"/>
  <c r="GO19" i="2"/>
  <c r="GO38" i="2" s="1"/>
  <c r="BP36" i="2"/>
  <c r="BN44" i="2"/>
  <c r="G52" i="2" s="1"/>
  <c r="BO21" i="2"/>
  <c r="BO22" i="2"/>
  <c r="BO20" i="2"/>
  <c r="BO32" i="2"/>
  <c r="BP25" i="2"/>
  <c r="BP28" i="2" s="1"/>
  <c r="BP24" i="2"/>
  <c r="BP27" i="2" s="1"/>
  <c r="BP42" i="2"/>
  <c r="BO31" i="2"/>
  <c r="BO33" i="2"/>
  <c r="BO38" i="2" l="1"/>
  <c r="BO44" i="2"/>
  <c r="GO44" i="2"/>
  <c r="GQ5" i="2"/>
  <c r="GP19" i="2"/>
  <c r="GP38" i="2" s="1"/>
  <c r="I52" i="2"/>
  <c r="H52" i="2"/>
  <c r="BQ36" i="2"/>
  <c r="BP32" i="2"/>
  <c r="BP21" i="2"/>
  <c r="BP31" i="2"/>
  <c r="BP33" i="2"/>
  <c r="BP22" i="2"/>
  <c r="BP20" i="2"/>
  <c r="BQ42" i="2"/>
  <c r="BQ24" i="2"/>
  <c r="BQ27" i="2" s="1"/>
  <c r="BQ25" i="2"/>
  <c r="BQ28" i="2" s="1"/>
  <c r="BP38" i="2" l="1"/>
  <c r="GP44" i="2"/>
  <c r="GR5" i="2"/>
  <c r="GQ19" i="2"/>
  <c r="GQ38" i="2" s="1"/>
  <c r="J52" i="2"/>
  <c r="BR36" i="2"/>
  <c r="BP44" i="2"/>
  <c r="CL19" i="2"/>
  <c r="CF19" i="2"/>
  <c r="CI19" i="2"/>
  <c r="CE19" i="2"/>
  <c r="CB19" i="2"/>
  <c r="CJ19" i="2"/>
  <c r="CG19" i="2"/>
  <c r="BQ32" i="2"/>
  <c r="CC19" i="2"/>
  <c r="CK19" i="2"/>
  <c r="BQ22" i="2"/>
  <c r="BQ20" i="2"/>
  <c r="BQ33" i="2"/>
  <c r="BQ31" i="2"/>
  <c r="BR42" i="2"/>
  <c r="BR25" i="2"/>
  <c r="BR28" i="2" s="1"/>
  <c r="BR24" i="2"/>
  <c r="BR27" i="2" s="1"/>
  <c r="CA19" i="2"/>
  <c r="CD19" i="2"/>
  <c r="CH19" i="2"/>
  <c r="BQ21" i="2"/>
  <c r="BQ38" i="2" l="1"/>
  <c r="GQ44" i="2"/>
  <c r="GS5" i="2"/>
  <c r="GR19" i="2"/>
  <c r="GR38" i="2" s="1"/>
  <c r="BS36" i="2"/>
  <c r="BQ44" i="2"/>
  <c r="BR21" i="2"/>
  <c r="BR33" i="2"/>
  <c r="BR31" i="2"/>
  <c r="BR32" i="2"/>
  <c r="BS42" i="2"/>
  <c r="BS24" i="2"/>
  <c r="BS27" i="2" s="1"/>
  <c r="BS25" i="2"/>
  <c r="BS28" i="2" s="1"/>
  <c r="BR22" i="2"/>
  <c r="BR20" i="2"/>
  <c r="BR38" i="2" l="1"/>
  <c r="GR44" i="2"/>
  <c r="GT5" i="2"/>
  <c r="GS19" i="2"/>
  <c r="GS38" i="2" s="1"/>
  <c r="BT36" i="2"/>
  <c r="BR44" i="2"/>
  <c r="BT25" i="2"/>
  <c r="BT28" i="2" s="1"/>
  <c r="BT42" i="2"/>
  <c r="BT24" i="2"/>
  <c r="BS31" i="2"/>
  <c r="BS33" i="2"/>
  <c r="BS21" i="2"/>
  <c r="BS32" i="2"/>
  <c r="BS22" i="2"/>
  <c r="BS20" i="2"/>
  <c r="BS38" i="2" l="1"/>
  <c r="GS44" i="2"/>
  <c r="GU5" i="2"/>
  <c r="GT19" i="2"/>
  <c r="GT38" i="2" s="1"/>
  <c r="BT27" i="2"/>
  <c r="BU36" i="2"/>
  <c r="BS44" i="2"/>
  <c r="BT33" i="2"/>
  <c r="BT31" i="2"/>
  <c r="BT32" i="2"/>
  <c r="BT21" i="2"/>
  <c r="BT20" i="2"/>
  <c r="BT22" i="2"/>
  <c r="BU42" i="2"/>
  <c r="BU25" i="2"/>
  <c r="BU28" i="2" s="1"/>
  <c r="BU24" i="2"/>
  <c r="BU27" i="2" s="1"/>
  <c r="BT38" i="2" l="1"/>
  <c r="GT44" i="2"/>
  <c r="GV5" i="2"/>
  <c r="GU19" i="2"/>
  <c r="GU38" i="2" s="1"/>
  <c r="BV36" i="2"/>
  <c r="BT44" i="2"/>
  <c r="BU21" i="2"/>
  <c r="BV42" i="2"/>
  <c r="BV25" i="2"/>
  <c r="BV28" i="2" s="1"/>
  <c r="BV24" i="2"/>
  <c r="BV27" i="2" s="1"/>
  <c r="BU20" i="2"/>
  <c r="BU22" i="2"/>
  <c r="BU31" i="2"/>
  <c r="BU33" i="2"/>
  <c r="BU32" i="2"/>
  <c r="BU38" i="2" l="1"/>
  <c r="GU44" i="2"/>
  <c r="GW5" i="2"/>
  <c r="GV19" i="2"/>
  <c r="GV38" i="2" s="1"/>
  <c r="BW36" i="2"/>
  <c r="BU44" i="2"/>
  <c r="BV20" i="2"/>
  <c r="BV22" i="2"/>
  <c r="BV21" i="2"/>
  <c r="BV31" i="2"/>
  <c r="BV33" i="2"/>
  <c r="BV32" i="2"/>
  <c r="BW42" i="2"/>
  <c r="BW25" i="2"/>
  <c r="BW28" i="2" s="1"/>
  <c r="BW24" i="2"/>
  <c r="BW27" i="2" s="1"/>
  <c r="BV38" i="2" l="1"/>
  <c r="BV44" i="2"/>
  <c r="GV44" i="2"/>
  <c r="GX5" i="2"/>
  <c r="GW19" i="2"/>
  <c r="GW38" i="2" s="1"/>
  <c r="BX36" i="2"/>
  <c r="BW31" i="2"/>
  <c r="BW33" i="2"/>
  <c r="BW32" i="2"/>
  <c r="BX25" i="2"/>
  <c r="BX28" i="2" s="1"/>
  <c r="BX42" i="2"/>
  <c r="BX24" i="2"/>
  <c r="BW21" i="2"/>
  <c r="BW22" i="2"/>
  <c r="BW20" i="2"/>
  <c r="BW38" i="2" l="1"/>
  <c r="GW44" i="2"/>
  <c r="GY5" i="2"/>
  <c r="GX19" i="2"/>
  <c r="GX38" i="2" s="1"/>
  <c r="BX27" i="2"/>
  <c r="BY36" i="2"/>
  <c r="BW44" i="2"/>
  <c r="BX21" i="2"/>
  <c r="BX20" i="2"/>
  <c r="BX22" i="2"/>
  <c r="BY42" i="2"/>
  <c r="BY24" i="2"/>
  <c r="BY27" i="2" s="1"/>
  <c r="BY25" i="2"/>
  <c r="BY28" i="2" s="1"/>
  <c r="BX31" i="2"/>
  <c r="BX33" i="2"/>
  <c r="BX32" i="2"/>
  <c r="BX38" i="2" l="1"/>
  <c r="GX44" i="2"/>
  <c r="GZ5" i="2"/>
  <c r="GY19" i="2"/>
  <c r="GY38" i="2" s="1"/>
  <c r="BZ36" i="2"/>
  <c r="BX44" i="2"/>
  <c r="BY21" i="2"/>
  <c r="BY22" i="2"/>
  <c r="BY20" i="2"/>
  <c r="BY32" i="2"/>
  <c r="BZ42" i="2"/>
  <c r="BZ25" i="2"/>
  <c r="BZ28" i="2" s="1"/>
  <c r="BZ24" i="2"/>
  <c r="BZ27" i="2" s="1"/>
  <c r="BY31" i="2"/>
  <c r="BY33" i="2"/>
  <c r="BY38" i="2" l="1"/>
  <c r="BY44" i="2" s="1"/>
  <c r="GY44" i="2"/>
  <c r="HA5" i="2"/>
  <c r="GZ19" i="2"/>
  <c r="GZ38" i="2" s="1"/>
  <c r="CA36" i="2"/>
  <c r="BZ21" i="2"/>
  <c r="BZ22" i="2"/>
  <c r="BZ20" i="2"/>
  <c r="BZ33" i="2"/>
  <c r="BZ31" i="2"/>
  <c r="BZ32" i="2"/>
  <c r="CA42" i="2"/>
  <c r="CA25" i="2"/>
  <c r="CA28" i="2" s="1"/>
  <c r="CA24" i="2"/>
  <c r="CA27" i="2" s="1"/>
  <c r="BZ38" i="2" l="1"/>
  <c r="GZ44" i="2"/>
  <c r="HB5" i="2"/>
  <c r="HA19" i="2"/>
  <c r="HA38" i="2" s="1"/>
  <c r="CB36" i="2"/>
  <c r="BZ44" i="2"/>
  <c r="G53" i="2" s="1"/>
  <c r="CA21" i="2"/>
  <c r="CA32" i="2"/>
  <c r="CA20" i="2"/>
  <c r="CA22" i="2"/>
  <c r="CA31" i="2"/>
  <c r="CA33" i="2"/>
  <c r="CB25" i="2"/>
  <c r="CB28" i="2" s="1"/>
  <c r="CB42" i="2"/>
  <c r="CB24" i="2"/>
  <c r="CA38" i="2" l="1"/>
  <c r="CA44" i="2" s="1"/>
  <c r="HA44" i="2"/>
  <c r="HC5" i="2"/>
  <c r="HB19" i="2"/>
  <c r="HB38" i="2" s="1"/>
  <c r="I53" i="2"/>
  <c r="H53" i="2"/>
  <c r="CB27" i="2"/>
  <c r="CC36" i="2"/>
  <c r="CB21" i="2"/>
  <c r="CB32" i="2"/>
  <c r="CB22" i="2"/>
  <c r="CB20" i="2"/>
  <c r="CC42" i="2"/>
  <c r="CC25" i="2"/>
  <c r="CC28" i="2" s="1"/>
  <c r="CC24" i="2"/>
  <c r="CC27" i="2" s="1"/>
  <c r="CB33" i="2"/>
  <c r="CB31" i="2"/>
  <c r="CB38" i="2" l="1"/>
  <c r="CB44" i="2"/>
  <c r="HB44" i="2"/>
  <c r="HD5" i="2"/>
  <c r="HC19" i="2"/>
  <c r="HC38" i="2" s="1"/>
  <c r="J53" i="2"/>
  <c r="CD36" i="2"/>
  <c r="CV19" i="2"/>
  <c r="CQ19" i="2"/>
  <c r="CO19" i="2"/>
  <c r="CU19" i="2"/>
  <c r="CC21" i="2"/>
  <c r="CW19" i="2"/>
  <c r="CN19" i="2"/>
  <c r="CP19" i="2"/>
  <c r="CM19" i="2"/>
  <c r="CX19" i="2"/>
  <c r="CR19" i="2"/>
  <c r="CD42" i="2"/>
  <c r="CD24" i="2"/>
  <c r="CD27" i="2" s="1"/>
  <c r="CD25" i="2"/>
  <c r="CD28" i="2" s="1"/>
  <c r="CC22" i="2"/>
  <c r="CC20" i="2"/>
  <c r="CS19" i="2"/>
  <c r="CT19" i="2"/>
  <c r="CC31" i="2"/>
  <c r="CC33" i="2"/>
  <c r="CC32" i="2"/>
  <c r="CC38" i="2" l="1"/>
  <c r="CC44" i="2" s="1"/>
  <c r="HC44" i="2"/>
  <c r="HE5" i="2"/>
  <c r="HD19" i="2"/>
  <c r="HD38" i="2" s="1"/>
  <c r="CE36" i="2"/>
  <c r="CD21" i="2"/>
  <c r="CD31" i="2"/>
  <c r="CD33" i="2"/>
  <c r="CE42" i="2"/>
  <c r="CE25" i="2"/>
  <c r="CE28" i="2" s="1"/>
  <c r="CE24" i="2"/>
  <c r="CE27" i="2" s="1"/>
  <c r="CD32" i="2"/>
  <c r="CD20" i="2"/>
  <c r="CD22" i="2"/>
  <c r="CD38" i="2" l="1"/>
  <c r="HD44" i="2"/>
  <c r="HF5" i="2"/>
  <c r="HE19" i="2"/>
  <c r="HE38" i="2" s="1"/>
  <c r="CF36" i="2"/>
  <c r="CD44" i="2"/>
  <c r="CE31" i="2"/>
  <c r="CE33" i="2"/>
  <c r="CE22" i="2"/>
  <c r="CE20" i="2"/>
  <c r="CE21" i="2"/>
  <c r="CE32" i="2"/>
  <c r="CF25" i="2"/>
  <c r="CF28" i="2" s="1"/>
  <c r="CF42" i="2"/>
  <c r="CF24" i="2"/>
  <c r="CF27" i="2" s="1"/>
  <c r="CE38" i="2" l="1"/>
  <c r="HE44" i="2"/>
  <c r="HG5" i="2"/>
  <c r="HF19" i="2"/>
  <c r="HF38" i="2" s="1"/>
  <c r="CG36" i="2"/>
  <c r="CE44" i="2"/>
  <c r="CF21" i="2"/>
  <c r="CF22" i="2"/>
  <c r="CF20" i="2"/>
  <c r="CF38" i="2" s="1"/>
  <c r="CG42" i="2"/>
  <c r="CG24" i="2"/>
  <c r="CG27" i="2" s="1"/>
  <c r="CG25" i="2"/>
  <c r="CG28" i="2" s="1"/>
  <c r="CF33" i="2"/>
  <c r="CF31" i="2"/>
  <c r="CF32" i="2"/>
  <c r="HF44" i="2" l="1"/>
  <c r="HH5" i="2"/>
  <c r="HG19" i="2"/>
  <c r="HG38" i="2" s="1"/>
  <c r="CH36" i="2"/>
  <c r="CF44" i="2"/>
  <c r="CG22" i="2"/>
  <c r="CG20" i="2"/>
  <c r="CG33" i="2"/>
  <c r="CG31" i="2"/>
  <c r="CH42" i="2"/>
  <c r="CH25" i="2"/>
  <c r="CH28" i="2" s="1"/>
  <c r="CH24" i="2"/>
  <c r="CH27" i="2" s="1"/>
  <c r="CG21" i="2"/>
  <c r="CG32" i="2"/>
  <c r="CG38" i="2" l="1"/>
  <c r="HG44" i="2"/>
  <c r="HI5" i="2"/>
  <c r="HH19" i="2"/>
  <c r="HH38" i="2" s="1"/>
  <c r="CI36" i="2"/>
  <c r="CG44" i="2"/>
  <c r="CH21" i="2"/>
  <c r="CH33" i="2"/>
  <c r="CH31" i="2"/>
  <c r="CH32" i="2"/>
  <c r="CI42" i="2"/>
  <c r="CI24" i="2"/>
  <c r="CI27" i="2" s="1"/>
  <c r="CI25" i="2"/>
  <c r="CI28" i="2" s="1"/>
  <c r="CH22" i="2"/>
  <c r="CH20" i="2"/>
  <c r="CH38" i="2" l="1"/>
  <c r="HH44" i="2"/>
  <c r="HJ5" i="2"/>
  <c r="HI19" i="2"/>
  <c r="HI38" i="2" s="1"/>
  <c r="CJ36" i="2"/>
  <c r="CH44" i="2"/>
  <c r="CI32" i="2"/>
  <c r="CI20" i="2"/>
  <c r="CI22" i="2"/>
  <c r="CI33" i="2"/>
  <c r="CI31" i="2"/>
  <c r="CJ25" i="2"/>
  <c r="CJ28" i="2" s="1"/>
  <c r="CJ42" i="2"/>
  <c r="CJ24" i="2"/>
  <c r="CI21" i="2"/>
  <c r="CI38" i="2" l="1"/>
  <c r="CI44" i="2"/>
  <c r="HI44" i="2"/>
  <c r="HK5" i="2"/>
  <c r="HJ19" i="2"/>
  <c r="HJ38" i="2" s="1"/>
  <c r="CJ27" i="2"/>
  <c r="CK36" i="2"/>
  <c r="CJ21" i="2"/>
  <c r="CJ33" i="2"/>
  <c r="CJ31" i="2"/>
  <c r="CJ20" i="2"/>
  <c r="CJ22" i="2"/>
  <c r="CJ32" i="2"/>
  <c r="CK42" i="2"/>
  <c r="CK25" i="2"/>
  <c r="CK28" i="2" s="1"/>
  <c r="CK24" i="2"/>
  <c r="CK27" i="2" s="1"/>
  <c r="CJ38" i="2" l="1"/>
  <c r="HJ44" i="2"/>
  <c r="HL5" i="2"/>
  <c r="HK19" i="2"/>
  <c r="HK38" i="2" s="1"/>
  <c r="CL36" i="2"/>
  <c r="CJ44" i="2"/>
  <c r="CK33" i="2"/>
  <c r="CK31" i="2"/>
  <c r="CK21" i="2"/>
  <c r="CK32" i="2"/>
  <c r="CL42" i="2"/>
  <c r="CL25" i="2"/>
  <c r="CL28" i="2" s="1"/>
  <c r="CL24" i="2"/>
  <c r="CL27" i="2" s="1"/>
  <c r="CK20" i="2"/>
  <c r="CK22" i="2"/>
  <c r="CK38" i="2" l="1"/>
  <c r="HK44" i="2"/>
  <c r="HM5" i="2"/>
  <c r="HL19" i="2"/>
  <c r="HL38" i="2" s="1"/>
  <c r="CM36" i="2"/>
  <c r="CK44" i="2"/>
  <c r="CL32" i="2"/>
  <c r="CM42" i="2"/>
  <c r="CM25" i="2"/>
  <c r="CM28" i="2" s="1"/>
  <c r="CM24" i="2"/>
  <c r="CM27" i="2" s="1"/>
  <c r="CL20" i="2"/>
  <c r="CL22" i="2"/>
  <c r="CL21" i="2"/>
  <c r="CL31" i="2"/>
  <c r="CL33" i="2"/>
  <c r="CL38" i="2" l="1"/>
  <c r="HL44" i="2"/>
  <c r="HN5" i="2"/>
  <c r="HM19" i="2"/>
  <c r="HM38" i="2" s="1"/>
  <c r="CN36" i="2"/>
  <c r="CL44" i="2"/>
  <c r="G54" i="2" s="1"/>
  <c r="CM21" i="2"/>
  <c r="CM22" i="2"/>
  <c r="CM20" i="2"/>
  <c r="CN25" i="2"/>
  <c r="CN28" i="2" s="1"/>
  <c r="CN42" i="2"/>
  <c r="CN24" i="2"/>
  <c r="CM33" i="2"/>
  <c r="CM31" i="2"/>
  <c r="CM32" i="2"/>
  <c r="CM38" i="2" l="1"/>
  <c r="HM44" i="2"/>
  <c r="HO5" i="2"/>
  <c r="HN19" i="2"/>
  <c r="HN38" i="2" s="1"/>
  <c r="I54" i="2"/>
  <c r="J54" i="2" s="1"/>
  <c r="H54" i="2"/>
  <c r="CN27" i="2"/>
  <c r="CO36" i="2"/>
  <c r="CM44" i="2"/>
  <c r="CN21" i="2"/>
  <c r="CO42" i="2"/>
  <c r="CO25" i="2"/>
  <c r="CO28" i="2" s="1"/>
  <c r="CO24" i="2"/>
  <c r="CO27" i="2" s="1"/>
  <c r="CN22" i="2"/>
  <c r="CN20" i="2"/>
  <c r="CN31" i="2"/>
  <c r="CN33" i="2"/>
  <c r="CN32" i="2"/>
  <c r="CN38" i="2" l="1"/>
  <c r="CN44" i="2" s="1"/>
  <c r="HN44" i="2"/>
  <c r="HP5" i="2"/>
  <c r="HO19" i="2"/>
  <c r="HO38" i="2" s="1"/>
  <c r="CP36" i="2"/>
  <c r="CY19" i="2"/>
  <c r="DD19" i="2"/>
  <c r="DF19" i="2"/>
  <c r="DI19" i="2"/>
  <c r="DB19" i="2"/>
  <c r="DJ19" i="2"/>
  <c r="CZ19" i="2"/>
  <c r="DG19" i="2"/>
  <c r="DH19" i="2"/>
  <c r="DE19" i="2"/>
  <c r="CO21" i="2"/>
  <c r="CO22" i="2"/>
  <c r="CO20" i="2"/>
  <c r="CO32" i="2"/>
  <c r="CO31" i="2"/>
  <c r="CO33" i="2"/>
  <c r="CP42" i="2"/>
  <c r="CP25" i="2"/>
  <c r="CP28" i="2" s="1"/>
  <c r="CP24" i="2"/>
  <c r="CP27" i="2" s="1"/>
  <c r="DC19" i="2"/>
  <c r="DA19" i="2"/>
  <c r="CO38" i="2" l="1"/>
  <c r="CO44" i="2" s="1"/>
  <c r="HO44" i="2"/>
  <c r="HQ5" i="2"/>
  <c r="HP19" i="2"/>
  <c r="HP38" i="2" s="1"/>
  <c r="CQ36" i="2"/>
  <c r="CP21" i="2"/>
  <c r="CP31" i="2"/>
  <c r="CP33" i="2"/>
  <c r="CP32" i="2"/>
  <c r="CQ42" i="2"/>
  <c r="CQ25" i="2"/>
  <c r="CQ28" i="2" s="1"/>
  <c r="CQ24" i="2"/>
  <c r="CQ27" i="2" s="1"/>
  <c r="CP22" i="2"/>
  <c r="CP20" i="2"/>
  <c r="CP38" i="2" l="1"/>
  <c r="HP44" i="2"/>
  <c r="HR5" i="2"/>
  <c r="HQ19" i="2"/>
  <c r="HQ38" i="2" s="1"/>
  <c r="CR36" i="2"/>
  <c r="CP44" i="2"/>
  <c r="CQ31" i="2"/>
  <c r="CQ33" i="2"/>
  <c r="CQ32" i="2"/>
  <c r="CR25" i="2"/>
  <c r="CR28" i="2" s="1"/>
  <c r="CR42" i="2"/>
  <c r="CR24" i="2"/>
  <c r="CQ21" i="2"/>
  <c r="CQ22" i="2"/>
  <c r="CQ20" i="2"/>
  <c r="CQ38" i="2" l="1"/>
  <c r="HQ44" i="2"/>
  <c r="HS5" i="2"/>
  <c r="HR19" i="2"/>
  <c r="HR38" i="2" s="1"/>
  <c r="CR27" i="2"/>
  <c r="CS36" i="2"/>
  <c r="CQ44" i="2"/>
  <c r="CR21" i="2"/>
  <c r="CS42" i="2"/>
  <c r="CS25" i="2"/>
  <c r="CS28" i="2" s="1"/>
  <c r="CS24" i="2"/>
  <c r="CS27" i="2" s="1"/>
  <c r="CR22" i="2"/>
  <c r="CR20" i="2"/>
  <c r="CR33" i="2"/>
  <c r="CR31" i="2"/>
  <c r="CR32" i="2"/>
  <c r="CR38" i="2" l="1"/>
  <c r="HR44" i="2"/>
  <c r="HT5" i="2"/>
  <c r="HS19" i="2"/>
  <c r="HS38" i="2" s="1"/>
  <c r="CT36" i="2"/>
  <c r="CR44" i="2"/>
  <c r="CS21" i="2"/>
  <c r="CS20" i="2"/>
  <c r="CS22" i="2"/>
  <c r="CS33" i="2"/>
  <c r="CS31" i="2"/>
  <c r="CS32" i="2"/>
  <c r="CT42" i="2"/>
  <c r="CT24" i="2"/>
  <c r="CT27" i="2" s="1"/>
  <c r="CT25" i="2"/>
  <c r="CT28" i="2" s="1"/>
  <c r="CS38" i="2" l="1"/>
  <c r="HS44" i="2"/>
  <c r="HU5" i="2"/>
  <c r="HT19" i="2"/>
  <c r="HT38" i="2" s="1"/>
  <c r="CU36" i="2"/>
  <c r="CS44" i="2"/>
  <c r="CT21" i="2"/>
  <c r="CT20" i="2"/>
  <c r="CT22" i="2"/>
  <c r="CT32" i="2"/>
  <c r="CT31" i="2"/>
  <c r="CT33" i="2"/>
  <c r="CU42" i="2"/>
  <c r="CU25" i="2"/>
  <c r="CU28" i="2" s="1"/>
  <c r="CU24" i="2"/>
  <c r="CU27" i="2" s="1"/>
  <c r="CT38" i="2" l="1"/>
  <c r="CT44" i="2" s="1"/>
  <c r="HT44" i="2"/>
  <c r="HV5" i="2"/>
  <c r="HU19" i="2"/>
  <c r="HU38" i="2" s="1"/>
  <c r="CV36" i="2"/>
  <c r="CU21" i="2"/>
  <c r="CU20" i="2"/>
  <c r="CU22" i="2"/>
  <c r="CU33" i="2"/>
  <c r="CU31" i="2"/>
  <c r="CU32" i="2"/>
  <c r="CV25" i="2"/>
  <c r="CV28" i="2" s="1"/>
  <c r="CV24" i="2"/>
  <c r="CV27" i="2" s="1"/>
  <c r="CV42" i="2"/>
  <c r="CU38" i="2" l="1"/>
  <c r="HU44" i="2"/>
  <c r="HW5" i="2"/>
  <c r="HV19" i="2"/>
  <c r="HV38" i="2" s="1"/>
  <c r="CW36" i="2"/>
  <c r="CU44" i="2"/>
  <c r="CV21" i="2"/>
  <c r="CW42" i="2"/>
  <c r="CW25" i="2"/>
  <c r="CW28" i="2" s="1"/>
  <c r="CW24" i="2"/>
  <c r="CW27" i="2" s="1"/>
  <c r="CV20" i="2"/>
  <c r="CV22" i="2"/>
  <c r="CV32" i="2"/>
  <c r="CV31" i="2"/>
  <c r="CV33" i="2"/>
  <c r="CV38" i="2" l="1"/>
  <c r="HV44" i="2"/>
  <c r="HX5" i="2"/>
  <c r="HW19" i="2"/>
  <c r="HW38" i="2" s="1"/>
  <c r="CX36" i="2"/>
  <c r="CV44" i="2"/>
  <c r="CW21" i="2"/>
  <c r="CW32" i="2"/>
  <c r="CW31" i="2"/>
  <c r="CW33" i="2"/>
  <c r="CW20" i="2"/>
  <c r="CW22" i="2"/>
  <c r="CX42" i="2"/>
  <c r="CX25" i="2"/>
  <c r="CX28" i="2" s="1"/>
  <c r="CX24" i="2"/>
  <c r="CX27" i="2" s="1"/>
  <c r="CW38" i="2" l="1"/>
  <c r="CW44" i="2" s="1"/>
  <c r="HW44" i="2"/>
  <c r="HY5" i="2"/>
  <c r="HX19" i="2"/>
  <c r="HX38" i="2" s="1"/>
  <c r="CY36" i="2"/>
  <c r="CX21" i="2"/>
  <c r="CX33" i="2"/>
  <c r="CX31" i="2"/>
  <c r="CX22" i="2"/>
  <c r="CX20" i="2"/>
  <c r="CX32" i="2"/>
  <c r="CY42" i="2"/>
  <c r="CY25" i="2"/>
  <c r="CY28" i="2" s="1"/>
  <c r="CY24" i="2"/>
  <c r="CY27" i="2" s="1"/>
  <c r="CX38" i="2" l="1"/>
  <c r="HX44" i="2"/>
  <c r="HZ5" i="2"/>
  <c r="HY19" i="2"/>
  <c r="HY38" i="2" s="1"/>
  <c r="CZ36" i="2"/>
  <c r="CX44" i="2"/>
  <c r="G55" i="2" s="1"/>
  <c r="CY21" i="2"/>
  <c r="CY20" i="2"/>
  <c r="CY22" i="2"/>
  <c r="CY32" i="2"/>
  <c r="CY33" i="2"/>
  <c r="CY31" i="2"/>
  <c r="CZ25" i="2"/>
  <c r="CZ28" i="2" s="1"/>
  <c r="CZ42" i="2"/>
  <c r="CZ24" i="2"/>
  <c r="CY38" i="2" l="1"/>
  <c r="CY44" i="2"/>
  <c r="HY44" i="2"/>
  <c r="IA5" i="2"/>
  <c r="HZ19" i="2"/>
  <c r="HZ38" i="2" s="1"/>
  <c r="I55" i="2"/>
  <c r="J55" i="2" s="1"/>
  <c r="H55" i="2"/>
  <c r="CZ27" i="2"/>
  <c r="DA36" i="2"/>
  <c r="CZ21" i="2"/>
  <c r="CZ33" i="2"/>
  <c r="CZ31" i="2"/>
  <c r="CZ32" i="2"/>
  <c r="DA42" i="2"/>
  <c r="DA25" i="2"/>
  <c r="DA28" i="2" s="1"/>
  <c r="DA24" i="2"/>
  <c r="DA27" i="2" s="1"/>
  <c r="CZ22" i="2"/>
  <c r="CZ20" i="2"/>
  <c r="CZ38" i="2" l="1"/>
  <c r="HZ44" i="2"/>
  <c r="IB5" i="2"/>
  <c r="IA19" i="2"/>
  <c r="IA38" i="2" s="1"/>
  <c r="DB36" i="2"/>
  <c r="CZ44" i="2"/>
  <c r="DS19" i="2"/>
  <c r="DP19" i="2"/>
  <c r="DM19" i="2"/>
  <c r="DR19" i="2"/>
  <c r="DO19" i="2"/>
  <c r="DA31" i="2"/>
  <c r="DA33" i="2"/>
  <c r="DA20" i="2"/>
  <c r="DA22" i="2"/>
  <c r="DB42" i="2"/>
  <c r="DB25" i="2"/>
  <c r="DB28" i="2" s="1"/>
  <c r="DB24" i="2"/>
  <c r="DB27" i="2" s="1"/>
  <c r="DV19" i="2"/>
  <c r="DK19" i="2"/>
  <c r="DN19" i="2"/>
  <c r="DA32" i="2"/>
  <c r="DT19" i="2"/>
  <c r="DL19" i="2"/>
  <c r="DA21" i="2"/>
  <c r="DQ19" i="2"/>
  <c r="DU19" i="2"/>
  <c r="DA38" i="2" l="1"/>
  <c r="DA44" i="2" s="1"/>
  <c r="IA44" i="2"/>
  <c r="IC5" i="2"/>
  <c r="IB19" i="2"/>
  <c r="IB38" i="2" s="1"/>
  <c r="DC36" i="2"/>
  <c r="DB21" i="2"/>
  <c r="DB20" i="2"/>
  <c r="DB22" i="2"/>
  <c r="DB32" i="2"/>
  <c r="DC42" i="2"/>
  <c r="DC25" i="2"/>
  <c r="DC28" i="2" s="1"/>
  <c r="DC24" i="2"/>
  <c r="DC27" i="2" s="1"/>
  <c r="DB31" i="2"/>
  <c r="DB33" i="2"/>
  <c r="DB38" i="2" l="1"/>
  <c r="IB44" i="2"/>
  <c r="ID5" i="2"/>
  <c r="IC19" i="2"/>
  <c r="IC38" i="2" s="1"/>
  <c r="DD36" i="2"/>
  <c r="DB44" i="2"/>
  <c r="DC21" i="2"/>
  <c r="DD25" i="2"/>
  <c r="DD28" i="2" s="1"/>
  <c r="DD42" i="2"/>
  <c r="DD24" i="2"/>
  <c r="DC22" i="2"/>
  <c r="DC20" i="2"/>
  <c r="DC33" i="2"/>
  <c r="DC31" i="2"/>
  <c r="DC32" i="2"/>
  <c r="DC38" i="2" l="1"/>
  <c r="IC44" i="2"/>
  <c r="IE5" i="2"/>
  <c r="ID19" i="2"/>
  <c r="ID38" i="2" s="1"/>
  <c r="DD27" i="2"/>
  <c r="DE36" i="2"/>
  <c r="DC44" i="2"/>
  <c r="DD21" i="2"/>
  <c r="DE42" i="2"/>
  <c r="DE25" i="2"/>
  <c r="DE28" i="2" s="1"/>
  <c r="DE24" i="2"/>
  <c r="DE27" i="2" s="1"/>
  <c r="DD31" i="2"/>
  <c r="DD33" i="2"/>
  <c r="DD32" i="2"/>
  <c r="DD22" i="2"/>
  <c r="DD20" i="2"/>
  <c r="DD38" i="2" l="1"/>
  <c r="ID44" i="2"/>
  <c r="IF5" i="2"/>
  <c r="IE19" i="2"/>
  <c r="IE38" i="2" s="1"/>
  <c r="DF36" i="2"/>
  <c r="DD44" i="2"/>
  <c r="DE21" i="2"/>
  <c r="DE22" i="2"/>
  <c r="DE20" i="2"/>
  <c r="DE38" i="2" s="1"/>
  <c r="DE33" i="2"/>
  <c r="DE31" i="2"/>
  <c r="DE32" i="2"/>
  <c r="DF42" i="2"/>
  <c r="DF25" i="2"/>
  <c r="DF28" i="2" s="1"/>
  <c r="DF24" i="2"/>
  <c r="DF27" i="2" s="1"/>
  <c r="IE44" i="2" l="1"/>
  <c r="IG5" i="2"/>
  <c r="IF19" i="2"/>
  <c r="IF38" i="2" s="1"/>
  <c r="DG36" i="2"/>
  <c r="DE44" i="2"/>
  <c r="DF21" i="2"/>
  <c r="DG42" i="2"/>
  <c r="DG25" i="2"/>
  <c r="DG28" i="2" s="1"/>
  <c r="DG24" i="2"/>
  <c r="DG27" i="2" s="1"/>
  <c r="DF31" i="2"/>
  <c r="DF33" i="2"/>
  <c r="DF22" i="2"/>
  <c r="DF20" i="2"/>
  <c r="DF32" i="2"/>
  <c r="DF38" i="2" l="1"/>
  <c r="IF44" i="2"/>
  <c r="IH5" i="2"/>
  <c r="IG19" i="2"/>
  <c r="IG38" i="2" s="1"/>
  <c r="DH36" i="2"/>
  <c r="DF44" i="2"/>
  <c r="DG21" i="2"/>
  <c r="DG33" i="2"/>
  <c r="DG31" i="2"/>
  <c r="DG22" i="2"/>
  <c r="DG20" i="2"/>
  <c r="DG32" i="2"/>
  <c r="DH25" i="2"/>
  <c r="DH28" i="2" s="1"/>
  <c r="DH42" i="2"/>
  <c r="DH24" i="2"/>
  <c r="DG38" i="2" l="1"/>
  <c r="IG44" i="2"/>
  <c r="II5" i="2"/>
  <c r="IH19" i="2"/>
  <c r="IH38" i="2" s="1"/>
  <c r="DH27" i="2"/>
  <c r="DI36" i="2"/>
  <c r="DG44" i="2"/>
  <c r="DH21" i="2"/>
  <c r="DH33" i="2"/>
  <c r="DH31" i="2"/>
  <c r="DH32" i="2"/>
  <c r="DI42" i="2"/>
  <c r="DI25" i="2"/>
  <c r="DI28" i="2" s="1"/>
  <c r="DI24" i="2"/>
  <c r="DI27" i="2" s="1"/>
  <c r="DH22" i="2"/>
  <c r="DH20" i="2"/>
  <c r="DH38" i="2" l="1"/>
  <c r="IH44" i="2"/>
  <c r="IJ5" i="2"/>
  <c r="II19" i="2"/>
  <c r="II38" i="2" s="1"/>
  <c r="DJ36" i="2"/>
  <c r="DH44" i="2"/>
  <c r="DJ42" i="2"/>
  <c r="DJ24" i="2"/>
  <c r="DJ27" i="2" s="1"/>
  <c r="DJ25" i="2"/>
  <c r="DJ28" i="2" s="1"/>
  <c r="DI21" i="2"/>
  <c r="DI20" i="2"/>
  <c r="DI22" i="2"/>
  <c r="DI33" i="2"/>
  <c r="DI31" i="2"/>
  <c r="DI32" i="2"/>
  <c r="DI38" i="2" l="1"/>
  <c r="II44" i="2"/>
  <c r="IK5" i="2"/>
  <c r="IJ19" i="2"/>
  <c r="IJ38" i="2" s="1"/>
  <c r="DK36" i="2"/>
  <c r="DI44" i="2"/>
  <c r="DJ21" i="2"/>
  <c r="DJ20" i="2"/>
  <c r="DJ22" i="2"/>
  <c r="DJ32" i="2"/>
  <c r="DJ31" i="2"/>
  <c r="DJ33" i="2"/>
  <c r="DK42" i="2"/>
  <c r="DK25" i="2"/>
  <c r="DK28" i="2" s="1"/>
  <c r="DK24" i="2"/>
  <c r="DK27" i="2" s="1"/>
  <c r="DJ38" i="2" l="1"/>
  <c r="IJ44" i="2"/>
  <c r="IL5" i="2"/>
  <c r="IK19" i="2"/>
  <c r="IK38" i="2" s="1"/>
  <c r="DL36" i="2"/>
  <c r="DJ44" i="2"/>
  <c r="G56" i="2" s="1"/>
  <c r="DK21" i="2"/>
  <c r="DK20" i="2"/>
  <c r="DK22" i="2"/>
  <c r="DK31" i="2"/>
  <c r="DK33" i="2"/>
  <c r="DK32" i="2"/>
  <c r="DL25" i="2"/>
  <c r="DL28" i="2" s="1"/>
  <c r="DL24" i="2"/>
  <c r="DL27" i="2" s="1"/>
  <c r="DL42" i="2"/>
  <c r="DK38" i="2" l="1"/>
  <c r="DK44" i="2"/>
  <c r="IK44" i="2"/>
  <c r="IM5" i="2"/>
  <c r="IL19" i="2"/>
  <c r="IL38" i="2" s="1"/>
  <c r="I56" i="2"/>
  <c r="J56" i="2" s="1"/>
  <c r="H56" i="2"/>
  <c r="DM36" i="2"/>
  <c r="DL21" i="2"/>
  <c r="DL33" i="2"/>
  <c r="DL31" i="2"/>
  <c r="DM42" i="2"/>
  <c r="DM25" i="2"/>
  <c r="DM28" i="2" s="1"/>
  <c r="DM24" i="2"/>
  <c r="DM27" i="2" s="1"/>
  <c r="DL22" i="2"/>
  <c r="DL20" i="2"/>
  <c r="DL32" i="2"/>
  <c r="DL38" i="2" l="1"/>
  <c r="IL44" i="2"/>
  <c r="IN5" i="2"/>
  <c r="IM19" i="2"/>
  <c r="IM38" i="2" s="1"/>
  <c r="DN36" i="2"/>
  <c r="EA19" i="2"/>
  <c r="DL44" i="2"/>
  <c r="DY19" i="2"/>
  <c r="ED19" i="2"/>
  <c r="EF19" i="2"/>
  <c r="EH19" i="2"/>
  <c r="DW19" i="2"/>
  <c r="DX19" i="2"/>
  <c r="EC19" i="2"/>
  <c r="EB19" i="2"/>
  <c r="DM21" i="2"/>
  <c r="DM20" i="2"/>
  <c r="DM22" i="2"/>
  <c r="DM33" i="2"/>
  <c r="DM31" i="2"/>
  <c r="DM32" i="2"/>
  <c r="DN42" i="2"/>
  <c r="DN25" i="2"/>
  <c r="DN28" i="2" s="1"/>
  <c r="DN24" i="2"/>
  <c r="DN27" i="2" s="1"/>
  <c r="EG19" i="2"/>
  <c r="EE19" i="2"/>
  <c r="DZ19" i="2"/>
  <c r="DM38" i="2" l="1"/>
  <c r="DM44" i="2" s="1"/>
  <c r="IM44" i="2"/>
  <c r="IO5" i="2"/>
  <c r="IN19" i="2"/>
  <c r="IN38" i="2" s="1"/>
  <c r="DO36" i="2"/>
  <c r="DN32" i="2"/>
  <c r="DN20" i="2"/>
  <c r="DN22" i="2"/>
  <c r="DO42" i="2"/>
  <c r="DO24" i="2"/>
  <c r="DO27" i="2" s="1"/>
  <c r="DO25" i="2"/>
  <c r="DO28" i="2" s="1"/>
  <c r="DN21" i="2"/>
  <c r="DN33" i="2"/>
  <c r="DN31" i="2"/>
  <c r="DN38" i="2" l="1"/>
  <c r="DN44" i="2" s="1"/>
  <c r="IN44" i="2"/>
  <c r="IP5" i="2"/>
  <c r="IO19" i="2"/>
  <c r="IO38" i="2" s="1"/>
  <c r="DP36" i="2"/>
  <c r="DO20" i="2"/>
  <c r="DO22" i="2"/>
  <c r="DO31" i="2"/>
  <c r="DO33" i="2"/>
  <c r="DO32" i="2"/>
  <c r="DO21" i="2"/>
  <c r="DP25" i="2"/>
  <c r="DP28" i="2" s="1"/>
  <c r="DP42" i="2"/>
  <c r="DP24" i="2"/>
  <c r="DO38" i="2" l="1"/>
  <c r="DO44" i="2"/>
  <c r="IO44" i="2"/>
  <c r="IQ5" i="2"/>
  <c r="IP19" i="2"/>
  <c r="IP38" i="2" s="1"/>
  <c r="DP27" i="2"/>
  <c r="DQ36" i="2"/>
  <c r="DP21" i="2"/>
  <c r="DQ42" i="2"/>
  <c r="DQ25" i="2"/>
  <c r="DQ28" i="2" s="1"/>
  <c r="DQ24" i="2"/>
  <c r="DQ27" i="2" s="1"/>
  <c r="DP22" i="2"/>
  <c r="DP20" i="2"/>
  <c r="DP33" i="2"/>
  <c r="DP31" i="2"/>
  <c r="DP32" i="2"/>
  <c r="DP38" i="2" l="1"/>
  <c r="IP44" i="2"/>
  <c r="IR5" i="2"/>
  <c r="IQ19" i="2"/>
  <c r="IQ38" i="2" s="1"/>
  <c r="DR36" i="2"/>
  <c r="DP44" i="2"/>
  <c r="DQ21" i="2"/>
  <c r="DQ20" i="2"/>
  <c r="DQ22" i="2"/>
  <c r="DQ31" i="2"/>
  <c r="DQ33" i="2"/>
  <c r="DQ32" i="2"/>
  <c r="DR42" i="2"/>
  <c r="DR25" i="2"/>
  <c r="DR28" i="2" s="1"/>
  <c r="DR24" i="2"/>
  <c r="DR27" i="2" s="1"/>
  <c r="DQ38" i="2" l="1"/>
  <c r="DQ44" i="2" s="1"/>
  <c r="IQ44" i="2"/>
  <c r="IS5" i="2"/>
  <c r="IR19" i="2"/>
  <c r="IR38" i="2" s="1"/>
  <c r="DS36" i="2"/>
  <c r="DR21" i="2"/>
  <c r="DR33" i="2"/>
  <c r="DR31" i="2"/>
  <c r="DR32" i="2"/>
  <c r="DS42" i="2"/>
  <c r="DS25" i="2"/>
  <c r="DS28" i="2" s="1"/>
  <c r="DS24" i="2"/>
  <c r="DS27" i="2" s="1"/>
  <c r="DR20" i="2"/>
  <c r="DR22" i="2"/>
  <c r="DR38" i="2" l="1"/>
  <c r="IR44" i="2"/>
  <c r="IT5" i="2"/>
  <c r="IS19" i="2"/>
  <c r="IS38" i="2" s="1"/>
  <c r="DT36" i="2"/>
  <c r="DR44" i="2"/>
  <c r="DS21" i="2"/>
  <c r="DT25" i="2"/>
  <c r="DT28" i="2" s="1"/>
  <c r="DT42" i="2"/>
  <c r="DT24" i="2"/>
  <c r="DT27" i="2" s="1"/>
  <c r="DS32" i="2"/>
  <c r="DS22" i="2"/>
  <c r="DS20" i="2"/>
  <c r="DS33" i="2"/>
  <c r="DS31" i="2"/>
  <c r="DS38" i="2" l="1"/>
  <c r="DS44" i="2"/>
  <c r="IS44" i="2"/>
  <c r="IU5" i="2"/>
  <c r="IT19" i="2"/>
  <c r="IT38" i="2" s="1"/>
  <c r="DU36" i="2"/>
  <c r="DT22" i="2"/>
  <c r="DT20" i="2"/>
  <c r="DT32" i="2"/>
  <c r="DT21" i="2"/>
  <c r="DT31" i="2"/>
  <c r="DT33" i="2"/>
  <c r="DU42" i="2"/>
  <c r="DU25" i="2"/>
  <c r="DU28" i="2" s="1"/>
  <c r="DU24" i="2"/>
  <c r="DU27" i="2" s="1"/>
  <c r="DT38" i="2" l="1"/>
  <c r="IT44" i="2"/>
  <c r="IV5" i="2"/>
  <c r="IU19" i="2"/>
  <c r="IU38" i="2" s="1"/>
  <c r="DV36" i="2"/>
  <c r="DT44" i="2"/>
  <c r="DU21" i="2"/>
  <c r="DU31" i="2"/>
  <c r="DU33" i="2"/>
  <c r="DU20" i="2"/>
  <c r="DU22" i="2"/>
  <c r="DV42" i="2"/>
  <c r="DV25" i="2"/>
  <c r="DV28" i="2" s="1"/>
  <c r="DV24" i="2"/>
  <c r="DV27" i="2" s="1"/>
  <c r="DU32" i="2"/>
  <c r="DU38" i="2" l="1"/>
  <c r="IU44" i="2"/>
  <c r="IW5" i="2"/>
  <c r="IV19" i="2"/>
  <c r="IV38" i="2" s="1"/>
  <c r="DW36" i="2"/>
  <c r="DU44" i="2"/>
  <c r="DV33" i="2"/>
  <c r="DV31" i="2"/>
  <c r="DV21" i="2"/>
  <c r="DW42" i="2"/>
  <c r="DW25" i="2"/>
  <c r="DW28" i="2" s="1"/>
  <c r="DW24" i="2"/>
  <c r="DW27" i="2" s="1"/>
  <c r="DV22" i="2"/>
  <c r="DV20" i="2"/>
  <c r="DV32" i="2"/>
  <c r="DV38" i="2" l="1"/>
  <c r="DV44" i="2"/>
  <c r="G57" i="2" s="1"/>
  <c r="IV44" i="2"/>
  <c r="IX5" i="2"/>
  <c r="IW19" i="2"/>
  <c r="IW38" i="2" s="1"/>
  <c r="DX36" i="2"/>
  <c r="DW21" i="2"/>
  <c r="DW32" i="2"/>
  <c r="DX25" i="2"/>
  <c r="DX28" i="2" s="1"/>
  <c r="DX42" i="2"/>
  <c r="DX24" i="2"/>
  <c r="DW20" i="2"/>
  <c r="DW22" i="2"/>
  <c r="DW33" i="2"/>
  <c r="DW31" i="2"/>
  <c r="DW38" i="2" l="1"/>
  <c r="DW44" i="2"/>
  <c r="IW44" i="2"/>
  <c r="IY5" i="2"/>
  <c r="IX19" i="2"/>
  <c r="IX38" i="2" s="1"/>
  <c r="I57" i="2"/>
  <c r="J57" i="2" s="1"/>
  <c r="H57" i="2"/>
  <c r="DX27" i="2"/>
  <c r="DY36" i="2"/>
  <c r="DX21" i="2"/>
  <c r="DX20" i="2"/>
  <c r="DX22" i="2"/>
  <c r="DX31" i="2"/>
  <c r="DX33" i="2"/>
  <c r="DX32" i="2"/>
  <c r="DY42" i="2"/>
  <c r="DY25" i="2"/>
  <c r="DY28" i="2" s="1"/>
  <c r="DY24" i="2"/>
  <c r="DY27" i="2" s="1"/>
  <c r="DX38" i="2" l="1"/>
  <c r="DX44" i="2" s="1"/>
  <c r="IX44" i="2"/>
  <c r="IZ5" i="2"/>
  <c r="IY19" i="2"/>
  <c r="IY38" i="2" s="1"/>
  <c r="DZ36" i="2"/>
  <c r="EJ19" i="2"/>
  <c r="EK19" i="2"/>
  <c r="ER19" i="2"/>
  <c r="EM19" i="2"/>
  <c r="EP19" i="2"/>
  <c r="ES19" i="2"/>
  <c r="DY21" i="2"/>
  <c r="EQ19" i="2"/>
  <c r="EL19" i="2"/>
  <c r="DY32" i="2"/>
  <c r="DZ42" i="2"/>
  <c r="DZ24" i="2"/>
  <c r="DZ27" i="2" s="1"/>
  <c r="DZ25" i="2"/>
  <c r="DZ28" i="2" s="1"/>
  <c r="DY20" i="2"/>
  <c r="DY22" i="2"/>
  <c r="DY33" i="2"/>
  <c r="DY31" i="2"/>
  <c r="EN19" i="2"/>
  <c r="ET19" i="2"/>
  <c r="EO19" i="2"/>
  <c r="EI19" i="2"/>
  <c r="DY38" i="2" l="1"/>
  <c r="DY44" i="2"/>
  <c r="IY44" i="2"/>
  <c r="JA5" i="2"/>
  <c r="IZ19" i="2"/>
  <c r="IZ38" i="2" s="1"/>
  <c r="EA36" i="2"/>
  <c r="DZ21" i="2"/>
  <c r="DZ33" i="2"/>
  <c r="DZ31" i="2"/>
  <c r="EA42" i="2"/>
  <c r="EA25" i="2"/>
  <c r="EA28" i="2" s="1"/>
  <c r="EA24" i="2"/>
  <c r="EA27" i="2" s="1"/>
  <c r="DZ22" i="2"/>
  <c r="DZ20" i="2"/>
  <c r="DZ32" i="2"/>
  <c r="DZ38" i="2" l="1"/>
  <c r="IZ44" i="2"/>
  <c r="JB5" i="2"/>
  <c r="JA19" i="2"/>
  <c r="JA38" i="2" s="1"/>
  <c r="EB36" i="2"/>
  <c r="DZ44" i="2"/>
  <c r="EA21" i="2"/>
  <c r="EA32" i="2"/>
  <c r="EB24" i="2"/>
  <c r="EB27" i="2" s="1"/>
  <c r="EB25" i="2"/>
  <c r="EB28" i="2" s="1"/>
  <c r="EB42" i="2"/>
  <c r="EA33" i="2"/>
  <c r="EA31" i="2"/>
  <c r="EA22" i="2"/>
  <c r="EA20" i="2"/>
  <c r="EA38" i="2" l="1"/>
  <c r="JA44" i="2"/>
  <c r="JC5" i="2"/>
  <c r="JB19" i="2"/>
  <c r="JB38" i="2" s="1"/>
  <c r="EC36" i="2"/>
  <c r="EA44" i="2"/>
  <c r="EC42" i="2"/>
  <c r="EC25" i="2"/>
  <c r="EC28" i="2" s="1"/>
  <c r="EC24" i="2"/>
  <c r="EC27" i="2" s="1"/>
  <c r="EB31" i="2"/>
  <c r="EB33" i="2"/>
  <c r="EB22" i="2"/>
  <c r="EB20" i="2"/>
  <c r="EB21" i="2"/>
  <c r="EB32" i="2"/>
  <c r="EB38" i="2" l="1"/>
  <c r="JB44" i="2"/>
  <c r="JD5" i="2"/>
  <c r="JC19" i="2"/>
  <c r="JC38" i="2" s="1"/>
  <c r="ED36" i="2"/>
  <c r="EB44" i="2"/>
  <c r="EC21" i="2"/>
  <c r="EC33" i="2"/>
  <c r="EC31" i="2"/>
  <c r="EC22" i="2"/>
  <c r="EC20" i="2"/>
  <c r="EC32" i="2"/>
  <c r="ED42" i="2"/>
  <c r="ED24" i="2"/>
  <c r="ED27" i="2" s="1"/>
  <c r="ED25" i="2"/>
  <c r="ED28" i="2" s="1"/>
  <c r="EC38" i="2" l="1"/>
  <c r="JC44" i="2"/>
  <c r="JE5" i="2"/>
  <c r="JD19" i="2"/>
  <c r="JD38" i="2" s="1"/>
  <c r="EE36" i="2"/>
  <c r="EC44" i="2"/>
  <c r="ED21" i="2"/>
  <c r="ED32" i="2"/>
  <c r="ED22" i="2"/>
  <c r="ED20" i="2"/>
  <c r="ED31" i="2"/>
  <c r="ED33" i="2"/>
  <c r="EE42" i="2"/>
  <c r="EE25" i="2"/>
  <c r="EE28" i="2" s="1"/>
  <c r="EE24" i="2"/>
  <c r="EE27" i="2" s="1"/>
  <c r="ED38" i="2" l="1"/>
  <c r="JD44" i="2"/>
  <c r="JF5" i="2"/>
  <c r="JE19" i="2"/>
  <c r="JE38" i="2" s="1"/>
  <c r="EF36" i="2"/>
  <c r="ED44" i="2"/>
  <c r="EE21" i="2"/>
  <c r="EE20" i="2"/>
  <c r="EE22" i="2"/>
  <c r="EE32" i="2"/>
  <c r="EE31" i="2"/>
  <c r="EE33" i="2"/>
  <c r="EF42" i="2"/>
  <c r="EF25" i="2"/>
  <c r="EF28" i="2" s="1"/>
  <c r="EF24" i="2"/>
  <c r="EF27" i="2" s="1"/>
  <c r="EE38" i="2" l="1"/>
  <c r="JE44" i="2"/>
  <c r="JG5" i="2"/>
  <c r="JF19" i="2"/>
  <c r="JF38" i="2" s="1"/>
  <c r="EG36" i="2"/>
  <c r="EE44" i="2"/>
  <c r="EF21" i="2"/>
  <c r="EF33" i="2"/>
  <c r="EF31" i="2"/>
  <c r="EG42" i="2"/>
  <c r="EG25" i="2"/>
  <c r="EG28" i="2" s="1"/>
  <c r="EG24" i="2"/>
  <c r="EG27" i="2" s="1"/>
  <c r="EF32" i="2"/>
  <c r="EF22" i="2"/>
  <c r="EF20" i="2"/>
  <c r="EF38" i="2" l="1"/>
  <c r="JF44" i="2"/>
  <c r="JH5" i="2"/>
  <c r="JG19" i="2"/>
  <c r="JG38" i="2" s="1"/>
  <c r="EH36" i="2"/>
  <c r="EF44" i="2"/>
  <c r="EH42" i="2"/>
  <c r="EH24" i="2"/>
  <c r="EH27" i="2" s="1"/>
  <c r="EH25" i="2"/>
  <c r="EH28" i="2" s="1"/>
  <c r="EG21" i="2"/>
  <c r="EG22" i="2"/>
  <c r="EG20" i="2"/>
  <c r="EG33" i="2"/>
  <c r="EG31" i="2"/>
  <c r="EG32" i="2"/>
  <c r="EG38" i="2" l="1"/>
  <c r="JG44" i="2"/>
  <c r="JI5" i="2"/>
  <c r="JH19" i="2"/>
  <c r="JH38" i="2" s="1"/>
  <c r="EI36" i="2"/>
  <c r="EG44" i="2"/>
  <c r="EH21" i="2"/>
  <c r="EH32" i="2"/>
  <c r="EH20" i="2"/>
  <c r="EH38" i="2" s="1"/>
  <c r="EH22" i="2"/>
  <c r="EH31" i="2"/>
  <c r="EH33" i="2"/>
  <c r="EI42" i="2"/>
  <c r="EI25" i="2"/>
  <c r="EI28" i="2" s="1"/>
  <c r="EI24" i="2"/>
  <c r="EI27" i="2" s="1"/>
  <c r="JH44" i="2" l="1"/>
  <c r="JJ5" i="2"/>
  <c r="JI19" i="2"/>
  <c r="JI38" i="2" s="1"/>
  <c r="EJ36" i="2"/>
  <c r="EH44" i="2"/>
  <c r="G58" i="2" s="1"/>
  <c r="EI20" i="2"/>
  <c r="EI22" i="2"/>
  <c r="EI31" i="2"/>
  <c r="EI33" i="2"/>
  <c r="EI32" i="2"/>
  <c r="EJ42" i="2"/>
  <c r="EJ24" i="2"/>
  <c r="EJ27" i="2" s="1"/>
  <c r="EJ25" i="2"/>
  <c r="EJ28" i="2" s="1"/>
  <c r="EI21" i="2"/>
  <c r="EI38" i="2" l="1"/>
  <c r="EI44" i="2" s="1"/>
  <c r="JI44" i="2"/>
  <c r="JK5" i="2"/>
  <c r="JJ19" i="2"/>
  <c r="JJ38" i="2" s="1"/>
  <c r="I58" i="2"/>
  <c r="H58" i="2"/>
  <c r="EK36" i="2"/>
  <c r="EJ21" i="2"/>
  <c r="EJ33" i="2"/>
  <c r="EJ31" i="2"/>
  <c r="EJ22" i="2"/>
  <c r="EJ20" i="2"/>
  <c r="EJ32" i="2"/>
  <c r="EK42" i="2"/>
  <c r="EK25" i="2"/>
  <c r="EK28" i="2" s="1"/>
  <c r="EK24" i="2"/>
  <c r="EK27" i="2" s="1"/>
  <c r="EJ38" i="2" l="1"/>
  <c r="JJ44" i="2"/>
  <c r="JL5" i="2"/>
  <c r="JK19" i="2"/>
  <c r="JK38" i="2" s="1"/>
  <c r="J58" i="2"/>
  <c r="EL36" i="2"/>
  <c r="EJ44" i="2"/>
  <c r="EK21" i="2"/>
  <c r="EK22" i="2"/>
  <c r="EK20" i="2"/>
  <c r="EK31" i="2"/>
  <c r="EK33" i="2"/>
  <c r="EK32" i="2"/>
  <c r="EL42" i="2"/>
  <c r="EL24" i="2"/>
  <c r="EL27" i="2" s="1"/>
  <c r="EL25" i="2"/>
  <c r="EL28" i="2" s="1"/>
  <c r="EK38" i="2" l="1"/>
  <c r="JK44" i="2"/>
  <c r="JM5" i="2"/>
  <c r="JM19" i="2" s="1"/>
  <c r="JM38" i="2" s="1"/>
  <c r="JL19" i="2"/>
  <c r="JL38" i="2" s="1"/>
  <c r="EM36" i="2"/>
  <c r="EK44" i="2"/>
  <c r="EL21" i="2"/>
  <c r="EL32" i="2"/>
  <c r="EL33" i="2"/>
  <c r="EL31" i="2"/>
  <c r="EL22" i="2"/>
  <c r="EL20" i="2"/>
  <c r="EM42" i="2"/>
  <c r="EM25" i="2"/>
  <c r="EM28" i="2" s="1"/>
  <c r="EM24" i="2"/>
  <c r="EM27" i="2" s="1"/>
  <c r="EL38" i="2" l="1"/>
  <c r="EL44" i="2"/>
  <c r="JL44" i="2"/>
  <c r="JM44" i="2"/>
  <c r="EN36" i="2"/>
  <c r="EM21" i="2"/>
  <c r="EM22" i="2"/>
  <c r="EM20" i="2"/>
  <c r="EM38" i="2" s="1"/>
  <c r="EN42" i="2"/>
  <c r="EN25" i="2"/>
  <c r="EN28" i="2" s="1"/>
  <c r="EN24" i="2"/>
  <c r="EN27" i="2" s="1"/>
  <c r="EM31" i="2"/>
  <c r="EM33" i="2"/>
  <c r="EM32" i="2"/>
  <c r="EO36" i="2" l="1"/>
  <c r="EM44" i="2"/>
  <c r="EN21" i="2"/>
  <c r="EN31" i="2"/>
  <c r="EN33" i="2"/>
  <c r="EO42" i="2"/>
  <c r="EO25" i="2"/>
  <c r="EO28" i="2" s="1"/>
  <c r="EO24" i="2"/>
  <c r="EO27" i="2" s="1"/>
  <c r="EN22" i="2"/>
  <c r="EN20" i="2"/>
  <c r="EN32" i="2"/>
  <c r="EN38" i="2" l="1"/>
  <c r="EP36" i="2"/>
  <c r="EN44" i="2"/>
  <c r="EO21" i="2"/>
  <c r="EP42" i="2"/>
  <c r="EP24" i="2"/>
  <c r="EP27" i="2" s="1"/>
  <c r="EP25" i="2"/>
  <c r="EP28" i="2" s="1"/>
  <c r="EO22" i="2"/>
  <c r="EO20" i="2"/>
  <c r="EO33" i="2"/>
  <c r="EO31" i="2"/>
  <c r="EO32" i="2"/>
  <c r="EO38" i="2" l="1"/>
  <c r="EO44" i="2" s="1"/>
  <c r="EQ36" i="2"/>
  <c r="EP20" i="2"/>
  <c r="EP22" i="2"/>
  <c r="EP32" i="2"/>
  <c r="EP21" i="2"/>
  <c r="EP31" i="2"/>
  <c r="EP33" i="2"/>
  <c r="EQ42" i="2"/>
  <c r="EQ25" i="2"/>
  <c r="EQ28" i="2" s="1"/>
  <c r="EQ24" i="2"/>
  <c r="EQ27" i="2" s="1"/>
  <c r="EP38" i="2" l="1"/>
  <c r="ER36" i="2"/>
  <c r="EP44" i="2"/>
  <c r="EQ21" i="2"/>
  <c r="EQ20" i="2"/>
  <c r="EQ22" i="2"/>
  <c r="EQ32" i="2"/>
  <c r="ER42" i="2"/>
  <c r="ER24" i="2"/>
  <c r="ER27" i="2" s="1"/>
  <c r="ER25" i="2"/>
  <c r="EQ31" i="2"/>
  <c r="EQ33" i="2"/>
  <c r="EQ38" i="2" l="1"/>
  <c r="EQ44" i="2"/>
  <c r="ER28" i="2"/>
  <c r="ES36" i="2"/>
  <c r="ER21" i="2"/>
  <c r="ES42" i="2"/>
  <c r="ES25" i="2"/>
  <c r="ES28" i="2" s="1"/>
  <c r="ES24" i="2"/>
  <c r="ES27" i="2" s="1"/>
  <c r="ER32" i="2"/>
  <c r="ER33" i="2"/>
  <c r="ER31" i="2"/>
  <c r="ER22" i="2"/>
  <c r="ER20" i="2"/>
  <c r="ER38" i="2" l="1"/>
  <c r="ET36" i="2"/>
  <c r="ER44" i="2"/>
  <c r="ES32" i="2"/>
  <c r="ES31" i="2"/>
  <c r="ES33" i="2"/>
  <c r="ES22" i="2"/>
  <c r="ES20" i="2"/>
  <c r="ES21" i="2"/>
  <c r="ET42" i="2"/>
  <c r="ET24" i="2"/>
  <c r="ET27" i="2" s="1"/>
  <c r="ET25" i="2"/>
  <c r="ET28" i="2" s="1"/>
  <c r="ES38" i="2" l="1"/>
  <c r="ES44" i="2"/>
  <c r="ET21" i="2"/>
  <c r="ET32" i="2"/>
  <c r="ET33" i="2"/>
  <c r="ET31" i="2"/>
  <c r="ET22" i="2"/>
  <c r="ET20" i="2"/>
  <c r="ET38" i="2" l="1"/>
  <c r="ET44" i="2" s="1"/>
  <c r="G59" i="2" s="1"/>
  <c r="I59" i="2" l="1"/>
  <c r="H59" i="2"/>
  <c r="H60" i="2"/>
  <c r="H61" i="2"/>
  <c r="H62" i="2"/>
  <c r="J64" i="2" l="1"/>
  <c r="J67" i="2"/>
  <c r="J60" i="2"/>
  <c r="J61" i="2"/>
  <c r="J63" i="2"/>
  <c r="J65" i="2"/>
  <c r="J59" i="2"/>
  <c r="J62" i="2"/>
  <c r="C41" i="1" s="1"/>
  <c r="C43" i="1" s="1"/>
  <c r="J66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Potter, Daniel</author>
    <author>Williams, Tucker</author>
  </authors>
  <commentList>
    <comment ref="C31" authorId="0" shapeId="0" xr:uid="{89D5491A-8E71-4469-9458-CA6EA7BC67A7}">
      <text>
        <r>
          <rPr>
            <b/>
            <sz val="9"/>
            <color indexed="81"/>
            <rFont val="Tahoma"/>
            <family val="2"/>
          </rPr>
          <t>Potter, Daniel:</t>
        </r>
        <r>
          <rPr>
            <sz val="9"/>
            <color indexed="81"/>
            <rFont val="Tahoma"/>
            <family val="2"/>
          </rPr>
          <t xml:space="preserve">
Average of last 5 years. </t>
        </r>
      </text>
    </comment>
    <comment ref="I45" authorId="1" shapeId="0" xr:uid="{00000000-0006-0000-0000-00000F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Regulation prices expected to fall drastically as more and more DERs/Batteries come online.</t>
        </r>
      </text>
    </comment>
    <comment ref="E46" authorId="1" shapeId="0" xr:uid="{00000000-0006-0000-0000-000010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ISO OATT Sch 9 and ISO OATT Sch 1- Forescast provided by Katie Orost based on ISO-NE and VELCO projections.  Then inflated long term with inout assumption.</t>
        </r>
      </text>
    </comment>
    <comment ref="I46" authorId="1" shapeId="0" xr:uid="{00000000-0006-0000-0000-000011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Based off average $/MWh from 3/18-2/19</t>
        </r>
      </text>
    </comment>
    <comment ref="J46" authorId="1" shapeId="0" xr:uid="{00000000-0006-0000-0000-000012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Based off average $/MWh from 3/18-2/19</t>
        </r>
      </text>
    </comment>
    <comment ref="L46" authorId="1" shapeId="0" xr:uid="{00000000-0006-0000-0000-000013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ISO Tariff Schedules 1, 3, and 5.</t>
        </r>
      </text>
    </comment>
    <comment ref="E47" authorId="1" shapeId="0" xr:uid="{00000000-0006-0000-0000-000015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Actual Rate</t>
        </r>
      </text>
    </comment>
    <comment ref="F47" authorId="1" shapeId="0" xr:uid="{00000000-0006-0000-0000-000016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See "VT Load Zone LMP Data" file</t>
        </r>
      </text>
    </comment>
    <comment ref="H47" authorId="1" shapeId="0" xr:uid="{00000000-0006-0000-0000-000017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Based off observed effective rates in 2017 and 2018.</t>
        </r>
      </text>
    </comment>
    <comment ref="L47" authorId="1" shapeId="0" xr:uid="{00000000-0006-0000-0000-000018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Based off observed effective rates in 2017 and 2018.</t>
        </r>
      </text>
    </comment>
    <comment ref="E48" authorId="1" shapeId="0" xr:uid="{00000000-0006-0000-0000-00001B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Final per RWG email 5/29/19.</t>
        </r>
      </text>
    </comment>
    <comment ref="E49" authorId="0" shapeId="0" xr:uid="{AA91FA5F-7FDF-4211-A581-BA538ECB88DF}">
      <text>
        <r>
          <rPr>
            <b/>
            <sz val="9"/>
            <color indexed="81"/>
            <rFont val="Tahoma"/>
            <family val="2"/>
          </rPr>
          <t>Potter, Daniel:</t>
        </r>
        <r>
          <rPr>
            <sz val="9"/>
            <color indexed="81"/>
            <rFont val="Tahoma"/>
            <family val="2"/>
          </rPr>
          <t xml:space="preserve">
Actual Rate</t>
        </r>
      </text>
    </comment>
    <comment ref="E50" authorId="0" shapeId="0" xr:uid="{8583B91D-4FD8-4C74-BAAB-87CA60F3FF0C}">
      <text>
        <r>
          <rPr>
            <b/>
            <sz val="9"/>
            <color indexed="81"/>
            <rFont val="Tahoma"/>
            <family val="2"/>
          </rPr>
          <t>Potter, Daniel:</t>
        </r>
        <r>
          <rPr>
            <sz val="9"/>
            <color indexed="81"/>
            <rFont val="Tahoma"/>
            <family val="2"/>
          </rPr>
          <t xml:space="preserve">
Actual Rate</t>
        </r>
      </text>
    </comment>
    <comment ref="F52" authorId="0" shapeId="0" xr:uid="{F64990AE-34B6-4A7A-90F3-AB49D5B59661}">
      <text>
        <r>
          <rPr>
            <b/>
            <sz val="9"/>
            <color indexed="81"/>
            <rFont val="Tahoma"/>
            <family val="2"/>
          </rPr>
          <t>Potter, Daniel:</t>
        </r>
        <r>
          <rPr>
            <sz val="9"/>
            <color indexed="81"/>
            <rFont val="Tahoma"/>
            <family val="2"/>
          </rPr>
          <t xml:space="preserve">
See </t>
        </r>
        <r>
          <rPr>
            <i/>
            <sz val="9"/>
            <color indexed="81"/>
            <rFont val="Tahoma"/>
            <family val="2"/>
          </rPr>
          <t xml:space="preserve">VT Zone LMP Data 01_18-12_22 EV Tariff Support.  </t>
        </r>
        <r>
          <rPr>
            <sz val="9"/>
            <color indexed="81"/>
            <rFont val="Tahoma"/>
            <family val="2"/>
          </rPr>
          <t xml:space="preserve">Assumed hours of discharge are HE 18-21. </t>
        </r>
      </text>
    </comment>
    <comment ref="H52" authorId="0" shapeId="0" xr:uid="{255E898D-2387-4A93-A93A-58E888F3128D}">
      <text>
        <r>
          <rPr>
            <b/>
            <sz val="9"/>
            <color indexed="81"/>
            <rFont val="Tahoma"/>
            <family val="2"/>
          </rPr>
          <t>Potter, Daniel:</t>
        </r>
        <r>
          <rPr>
            <sz val="9"/>
            <color indexed="81"/>
            <rFont val="Tahoma"/>
            <family val="2"/>
          </rPr>
          <t xml:space="preserve">
As of 10/9/23.  12-month average rate. </t>
        </r>
      </text>
    </comment>
    <comment ref="I52" authorId="0" shapeId="0" xr:uid="{FF5AF6B6-91F0-4863-B3A1-15A05300541E}">
      <text>
        <r>
          <rPr>
            <b/>
            <sz val="9"/>
            <color indexed="81"/>
            <rFont val="Tahoma"/>
            <family val="2"/>
          </rPr>
          <t>Potter, Daniel:</t>
        </r>
        <r>
          <rPr>
            <sz val="9"/>
            <color indexed="81"/>
            <rFont val="Tahoma"/>
            <family val="2"/>
          </rPr>
          <t xml:space="preserve">
Average $/MWh from 07/22-06/23</t>
        </r>
      </text>
    </comment>
    <comment ref="J52" authorId="0" shapeId="0" xr:uid="{13BA6DAF-D8D2-4287-8796-8AE2CD5F644F}">
      <text>
        <r>
          <rPr>
            <b/>
            <sz val="9"/>
            <color indexed="81"/>
            <rFont val="Tahoma"/>
            <family val="2"/>
          </rPr>
          <t>Potter, Daniel:</t>
        </r>
        <r>
          <rPr>
            <sz val="9"/>
            <color indexed="81"/>
            <rFont val="Tahoma"/>
            <family val="2"/>
          </rPr>
          <t xml:space="preserve">
Average $/MWh from 07/22-06/23</t>
        </r>
      </text>
    </comment>
    <comment ref="K52" authorId="0" shapeId="0" xr:uid="{3A09BAE2-C307-48E8-96B8-E0057AAFC97C}">
      <text>
        <r>
          <rPr>
            <b/>
            <sz val="9"/>
            <color indexed="81"/>
            <rFont val="Tahoma"/>
            <family val="2"/>
          </rPr>
          <t>Potter, Daniel:</t>
        </r>
        <r>
          <rPr>
            <sz val="9"/>
            <color indexed="81"/>
            <rFont val="Tahoma"/>
            <family val="2"/>
          </rPr>
          <t xml:space="preserve">
12-month average $/kw rate.  From KO. </t>
        </r>
      </text>
    </comment>
    <comment ref="L52" authorId="0" shapeId="0" xr:uid="{BA86D9A3-56B1-4384-ADC0-BD653D926D43}">
      <text>
        <r>
          <rPr>
            <b/>
            <sz val="9"/>
            <color indexed="81"/>
            <rFont val="Tahoma"/>
            <family val="2"/>
          </rPr>
          <t>Potter, Daniel:</t>
        </r>
        <r>
          <rPr>
            <sz val="9"/>
            <color indexed="81"/>
            <rFont val="Tahoma"/>
            <family val="2"/>
          </rPr>
          <t xml:space="preserve">
Sum of ISO Tariff 1, 3 (part 2), 5</t>
        </r>
      </text>
    </comment>
    <comment ref="E53" authorId="0" shapeId="0" xr:uid="{7FC3AC4D-2A9D-4A38-BEBC-AB2368591305}">
      <text>
        <r>
          <rPr>
            <b/>
            <sz val="9"/>
            <color indexed="81"/>
            <rFont val="Tahoma"/>
            <family val="2"/>
          </rPr>
          <t>Potter, Daniel:</t>
        </r>
        <r>
          <rPr>
            <sz val="9"/>
            <color indexed="81"/>
            <rFont val="Tahoma"/>
            <family val="2"/>
          </rPr>
          <t xml:space="preserve">
Monthly rates based on ISO Forecast.  </t>
        </r>
      </text>
    </comment>
    <comment ref="E54" authorId="0" shapeId="0" xr:uid="{713FED44-7F33-4472-B1A6-3EA29E689F89}">
      <text>
        <r>
          <rPr>
            <b/>
            <sz val="9"/>
            <color indexed="81"/>
            <rFont val="Tahoma"/>
            <family val="2"/>
          </rPr>
          <t>Potter, Daniel:</t>
        </r>
        <r>
          <rPr>
            <sz val="9"/>
            <color indexed="81"/>
            <rFont val="Tahoma"/>
            <family val="2"/>
          </rPr>
          <t xml:space="preserve">
Monthly rates based on ISO Forecast.  </t>
        </r>
      </text>
    </comment>
    <comment ref="E55" authorId="0" shapeId="0" xr:uid="{E3111A78-B41D-42C7-82AA-1A1665162B24}">
      <text>
        <r>
          <rPr>
            <b/>
            <sz val="9"/>
            <color indexed="81"/>
            <rFont val="Tahoma"/>
            <family val="2"/>
          </rPr>
          <t>Potter, Daniel:</t>
        </r>
        <r>
          <rPr>
            <sz val="9"/>
            <color indexed="81"/>
            <rFont val="Tahoma"/>
            <family val="2"/>
          </rPr>
          <t xml:space="preserve">
Monthly rates based on ISO Forecast.  </t>
        </r>
      </text>
    </comment>
    <comment ref="D56" authorId="0" shapeId="0" xr:uid="{47ADC53A-F99D-4B8D-ABA6-24A6AB267E10}">
      <text>
        <r>
          <rPr>
            <b/>
            <sz val="9"/>
            <color indexed="81"/>
            <rFont val="Tahoma"/>
            <family val="2"/>
          </rPr>
          <t>Potter, Daniel:</t>
        </r>
        <r>
          <rPr>
            <sz val="9"/>
            <color indexed="81"/>
            <rFont val="Tahoma"/>
            <family val="2"/>
          </rPr>
          <t xml:space="preserve">
Assumed a long-term value of $3</t>
        </r>
      </text>
    </comment>
    <comment ref="E56" authorId="0" shapeId="0" xr:uid="{6A038098-06B0-469D-8E51-CF249727A9C8}">
      <text>
        <r>
          <rPr>
            <b/>
            <sz val="9"/>
            <color indexed="81"/>
            <rFont val="Tahoma"/>
            <family val="2"/>
          </rPr>
          <t>Potter, Daniel:</t>
        </r>
        <r>
          <rPr>
            <sz val="9"/>
            <color indexed="81"/>
            <rFont val="Tahoma"/>
            <family val="2"/>
          </rPr>
          <t xml:space="preserve">
Monthly rates based on ISO Forecast.  </t>
        </r>
      </text>
    </comment>
    <comment ref="E57" authorId="0" shapeId="0" xr:uid="{E7B03ACD-03E7-43CD-AF0C-8CC61F063113}">
      <text>
        <r>
          <rPr>
            <b/>
            <sz val="9"/>
            <color indexed="81"/>
            <rFont val="Tahoma"/>
            <family val="2"/>
          </rPr>
          <t>Potter, Daniel:</t>
        </r>
        <r>
          <rPr>
            <sz val="9"/>
            <color indexed="81"/>
            <rFont val="Tahoma"/>
            <family val="2"/>
          </rPr>
          <t xml:space="preserve">
Monthly rates based on ISO Forecast.  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Williams, Tucker</author>
  </authors>
  <commentList>
    <comment ref="B34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34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34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34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F34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G34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H34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I34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J34" authorId="0" shapeId="0" xr:uid="{00000000-0006-0000-0200-000009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K34" authorId="0" shapeId="0" xr:uid="{00000000-0006-0000-0200-00000A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L34" authorId="0" shapeId="0" xr:uid="{00000000-0006-0000-0200-00000B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M34" authorId="0" shapeId="0" xr:uid="{00000000-0006-0000-0200-00000C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N34" authorId="0" shapeId="0" xr:uid="{00000000-0006-0000-0200-00000D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O34" authorId="0" shapeId="0" xr:uid="{00000000-0006-0000-0200-00000E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P34" authorId="0" shapeId="0" xr:uid="{00000000-0006-0000-0200-00000F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Q34" authorId="0" shapeId="0" xr:uid="{00000000-0006-0000-0200-000010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R34" authorId="0" shapeId="0" xr:uid="{00000000-0006-0000-0200-000011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S34" authorId="0" shapeId="0" xr:uid="{00000000-0006-0000-0200-000012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T34" authorId="0" shapeId="0" xr:uid="{00000000-0006-0000-0200-000013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U34" authorId="0" shapeId="0" xr:uid="{00000000-0006-0000-0200-000014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V34" authorId="0" shapeId="0" xr:uid="{00000000-0006-0000-0200-000015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W34" authorId="0" shapeId="0" xr:uid="{00000000-0006-0000-0200-000016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X34" authorId="0" shapeId="0" xr:uid="{00000000-0006-0000-0200-000017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Y34" authorId="0" shapeId="0" xr:uid="{00000000-0006-0000-0200-000018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Z34" authorId="0" shapeId="0" xr:uid="{00000000-0006-0000-0200-000019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A34" authorId="0" shapeId="0" xr:uid="{00000000-0006-0000-0200-00001A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B34" authorId="0" shapeId="0" xr:uid="{00000000-0006-0000-0200-00001B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C34" authorId="0" shapeId="0" xr:uid="{00000000-0006-0000-0200-00001C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D34" authorId="0" shapeId="0" xr:uid="{00000000-0006-0000-0200-00001D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E34" authorId="0" shapeId="0" xr:uid="{00000000-0006-0000-0200-00001E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F34" authorId="0" shapeId="0" xr:uid="{00000000-0006-0000-0200-00001F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G34" authorId="0" shapeId="0" xr:uid="{00000000-0006-0000-0200-000020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H34" authorId="0" shapeId="0" xr:uid="{00000000-0006-0000-0200-000021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I34" authorId="0" shapeId="0" xr:uid="{00000000-0006-0000-0200-000022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J34" authorId="0" shapeId="0" xr:uid="{00000000-0006-0000-0200-000023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K34" authorId="0" shapeId="0" xr:uid="{00000000-0006-0000-0200-000024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L34" authorId="0" shapeId="0" xr:uid="{00000000-0006-0000-0200-000025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M34" authorId="0" shapeId="0" xr:uid="{00000000-0006-0000-0200-000026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N34" authorId="0" shapeId="0" xr:uid="{00000000-0006-0000-0200-000027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O34" authorId="0" shapeId="0" xr:uid="{00000000-0006-0000-0200-000028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P34" authorId="0" shapeId="0" xr:uid="{00000000-0006-0000-0200-000029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Q34" authorId="0" shapeId="0" xr:uid="{00000000-0006-0000-0200-00002A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R34" authorId="0" shapeId="0" xr:uid="{00000000-0006-0000-0200-00002B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S34" authorId="0" shapeId="0" xr:uid="{00000000-0006-0000-0200-00002C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T34" authorId="0" shapeId="0" xr:uid="{00000000-0006-0000-0200-00002D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U34" authorId="0" shapeId="0" xr:uid="{00000000-0006-0000-0200-00002E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V34" authorId="0" shapeId="0" xr:uid="{00000000-0006-0000-0200-00002F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W34" authorId="0" shapeId="0" xr:uid="{00000000-0006-0000-0200-000030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X34" authorId="0" shapeId="0" xr:uid="{00000000-0006-0000-0200-000031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Y34" authorId="0" shapeId="0" xr:uid="{00000000-0006-0000-0200-000032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AZ34" authorId="0" shapeId="0" xr:uid="{00000000-0006-0000-0200-000033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A34" authorId="0" shapeId="0" xr:uid="{00000000-0006-0000-0200-000034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B34" authorId="0" shapeId="0" xr:uid="{00000000-0006-0000-0200-000035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C34" authorId="0" shapeId="0" xr:uid="{00000000-0006-0000-0200-000036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D34" authorId="0" shapeId="0" xr:uid="{00000000-0006-0000-0200-000037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E34" authorId="0" shapeId="0" xr:uid="{00000000-0006-0000-0200-000038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F34" authorId="0" shapeId="0" xr:uid="{00000000-0006-0000-0200-000039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G34" authorId="0" shapeId="0" xr:uid="{00000000-0006-0000-0200-00003A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H34" authorId="0" shapeId="0" xr:uid="{00000000-0006-0000-0200-00003B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I34" authorId="0" shapeId="0" xr:uid="{00000000-0006-0000-0200-00003C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J34" authorId="0" shapeId="0" xr:uid="{00000000-0006-0000-0200-00003D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K34" authorId="0" shapeId="0" xr:uid="{00000000-0006-0000-0200-00003E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L34" authorId="0" shapeId="0" xr:uid="{00000000-0006-0000-0200-00003F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M34" authorId="0" shapeId="0" xr:uid="{00000000-0006-0000-0200-000040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N34" authorId="0" shapeId="0" xr:uid="{00000000-0006-0000-0200-000041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O34" authorId="0" shapeId="0" xr:uid="{00000000-0006-0000-0200-000042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P34" authorId="0" shapeId="0" xr:uid="{00000000-0006-0000-0200-000043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Q34" authorId="0" shapeId="0" xr:uid="{00000000-0006-0000-0200-000044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R34" authorId="0" shapeId="0" xr:uid="{00000000-0006-0000-0200-000045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S34" authorId="0" shapeId="0" xr:uid="{00000000-0006-0000-0200-000046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T34" authorId="0" shapeId="0" xr:uid="{00000000-0006-0000-0200-000047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U34" authorId="0" shapeId="0" xr:uid="{00000000-0006-0000-0200-000048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V34" authorId="0" shapeId="0" xr:uid="{00000000-0006-0000-0200-000049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W34" authorId="0" shapeId="0" xr:uid="{00000000-0006-0000-0200-00004A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X34" authorId="0" shapeId="0" xr:uid="{00000000-0006-0000-0200-00004B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Y34" authorId="0" shapeId="0" xr:uid="{00000000-0006-0000-0200-00004C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BZ34" authorId="0" shapeId="0" xr:uid="{00000000-0006-0000-0200-00004D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A34" authorId="0" shapeId="0" xr:uid="{00000000-0006-0000-0200-00004E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B34" authorId="0" shapeId="0" xr:uid="{00000000-0006-0000-0200-00004F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C34" authorId="0" shapeId="0" xr:uid="{00000000-0006-0000-0200-000050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D34" authorId="0" shapeId="0" xr:uid="{00000000-0006-0000-0200-000051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E34" authorId="0" shapeId="0" xr:uid="{00000000-0006-0000-0200-000052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F34" authorId="0" shapeId="0" xr:uid="{00000000-0006-0000-0200-000053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G34" authorId="0" shapeId="0" xr:uid="{00000000-0006-0000-0200-000054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H34" authorId="0" shapeId="0" xr:uid="{00000000-0006-0000-0200-000055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I34" authorId="0" shapeId="0" xr:uid="{00000000-0006-0000-0200-000056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J34" authorId="0" shapeId="0" xr:uid="{00000000-0006-0000-0200-000057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K34" authorId="0" shapeId="0" xr:uid="{00000000-0006-0000-0200-000058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L34" authorId="0" shapeId="0" xr:uid="{00000000-0006-0000-0200-000059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M34" authorId="0" shapeId="0" xr:uid="{00000000-0006-0000-0200-00005A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N34" authorId="0" shapeId="0" xr:uid="{00000000-0006-0000-0200-00005B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O34" authorId="0" shapeId="0" xr:uid="{00000000-0006-0000-0200-00005C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P34" authorId="0" shapeId="0" xr:uid="{00000000-0006-0000-0200-00005D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Q34" authorId="0" shapeId="0" xr:uid="{00000000-0006-0000-0200-00005E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R34" authorId="0" shapeId="0" xr:uid="{00000000-0006-0000-0200-00005F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S34" authorId="0" shapeId="0" xr:uid="{00000000-0006-0000-0200-000060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T34" authorId="0" shapeId="0" xr:uid="{00000000-0006-0000-0200-000061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U34" authorId="0" shapeId="0" xr:uid="{00000000-0006-0000-0200-000062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V34" authorId="0" shapeId="0" xr:uid="{00000000-0006-0000-0200-000063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W34" authorId="0" shapeId="0" xr:uid="{00000000-0006-0000-0200-000064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X34" authorId="0" shapeId="0" xr:uid="{00000000-0006-0000-0200-000065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Y34" authorId="0" shapeId="0" xr:uid="{00000000-0006-0000-0200-000066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CZ34" authorId="0" shapeId="0" xr:uid="{00000000-0006-0000-0200-000067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A34" authorId="0" shapeId="0" xr:uid="{00000000-0006-0000-0200-000068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B34" authorId="0" shapeId="0" xr:uid="{00000000-0006-0000-0200-000069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C34" authorId="0" shapeId="0" xr:uid="{00000000-0006-0000-0200-00006A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D34" authorId="0" shapeId="0" xr:uid="{00000000-0006-0000-0200-00006B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E34" authorId="0" shapeId="0" xr:uid="{00000000-0006-0000-0200-00006C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F34" authorId="0" shapeId="0" xr:uid="{00000000-0006-0000-0200-00006D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G34" authorId="0" shapeId="0" xr:uid="{00000000-0006-0000-0200-00006E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H34" authorId="0" shapeId="0" xr:uid="{00000000-0006-0000-0200-00006F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I34" authorId="0" shapeId="0" xr:uid="{00000000-0006-0000-0200-000070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J34" authorId="0" shapeId="0" xr:uid="{00000000-0006-0000-0200-000071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K34" authorId="0" shapeId="0" xr:uid="{00000000-0006-0000-0200-000072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L34" authorId="0" shapeId="0" xr:uid="{00000000-0006-0000-0200-000073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M34" authorId="0" shapeId="0" xr:uid="{00000000-0006-0000-0200-000074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N34" authorId="0" shapeId="0" xr:uid="{00000000-0006-0000-0200-000075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O34" authorId="0" shapeId="0" xr:uid="{00000000-0006-0000-0200-000076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P34" authorId="0" shapeId="0" xr:uid="{00000000-0006-0000-0200-000077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Q34" authorId="0" shapeId="0" xr:uid="{00000000-0006-0000-0200-000078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R34" authorId="0" shapeId="0" xr:uid="{00000000-0006-0000-0200-000079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S34" authorId="0" shapeId="0" xr:uid="{00000000-0006-0000-0200-00007A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T34" authorId="0" shapeId="0" xr:uid="{00000000-0006-0000-0200-00007B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U34" authorId="0" shapeId="0" xr:uid="{00000000-0006-0000-0200-00007C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V34" authorId="0" shapeId="0" xr:uid="{00000000-0006-0000-0200-00007D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W34" authorId="0" shapeId="0" xr:uid="{00000000-0006-0000-0200-00007E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X34" authorId="0" shapeId="0" xr:uid="{00000000-0006-0000-0200-00007F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Y34" authorId="0" shapeId="0" xr:uid="{00000000-0006-0000-0200-000080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DZ34" authorId="0" shapeId="0" xr:uid="{00000000-0006-0000-0200-000081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A34" authorId="0" shapeId="0" xr:uid="{00000000-0006-0000-0200-000082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B34" authorId="0" shapeId="0" xr:uid="{00000000-0006-0000-0200-000083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C34" authorId="0" shapeId="0" xr:uid="{00000000-0006-0000-0200-000084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D34" authorId="0" shapeId="0" xr:uid="{00000000-0006-0000-0200-000085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E34" authorId="0" shapeId="0" xr:uid="{00000000-0006-0000-0200-000086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F34" authorId="0" shapeId="0" xr:uid="{00000000-0006-0000-0200-000087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G34" authorId="0" shapeId="0" xr:uid="{00000000-0006-0000-0200-000088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H34" authorId="0" shapeId="0" xr:uid="{00000000-0006-0000-0200-000089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I34" authorId="0" shapeId="0" xr:uid="{00000000-0006-0000-0200-00008A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J34" authorId="0" shapeId="0" xr:uid="{00000000-0006-0000-0200-00008B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K34" authorId="0" shapeId="0" xr:uid="{00000000-0006-0000-0200-00008C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L34" authorId="0" shapeId="0" xr:uid="{00000000-0006-0000-0200-00008D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M34" authorId="0" shapeId="0" xr:uid="{00000000-0006-0000-0200-00008E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N34" authorId="0" shapeId="0" xr:uid="{00000000-0006-0000-0200-00008F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O34" authorId="0" shapeId="0" xr:uid="{00000000-0006-0000-0200-000090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P34" authorId="0" shapeId="0" xr:uid="{00000000-0006-0000-0200-000091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Q34" authorId="0" shapeId="0" xr:uid="{00000000-0006-0000-0200-000092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R34" authorId="0" shapeId="0" xr:uid="{00000000-0006-0000-0200-000093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S34" authorId="0" shapeId="0" xr:uid="{00000000-0006-0000-0200-000094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ET34" authorId="0" shapeId="0" xr:uid="{00000000-0006-0000-0200-000095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If charge in off-peak hours, costs will be negligible.  There may be some RT Reserve Costs, but not much at all.</t>
        </r>
      </text>
    </comment>
    <comment ref="G49" authorId="0" shapeId="0" xr:uid="{00000000-0006-0000-0200-000096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Year #1 includes everything except capacity savings.</t>
        </r>
      </text>
    </comment>
    <comment ref="G50" authorId="0" shapeId="0" xr:uid="{00000000-0006-0000-0200-000097000000}">
      <text>
        <r>
          <rPr>
            <b/>
            <sz val="9"/>
            <color indexed="81"/>
            <rFont val="Tahoma"/>
            <family val="2"/>
          </rPr>
          <t>Williams, Tucker:</t>
        </r>
        <r>
          <rPr>
            <sz val="9"/>
            <color indexed="81"/>
            <rFont val="Tahoma"/>
            <family val="2"/>
          </rPr>
          <t xml:space="preserve">
Year #2 Only includes Capacity Savings.</t>
        </r>
      </text>
    </comment>
  </commentList>
</comments>
</file>

<file path=xl/sharedStrings.xml><?xml version="1.0" encoding="utf-8"?>
<sst xmlns="http://schemas.openxmlformats.org/spreadsheetml/2006/main" count="79" uniqueCount="79">
  <si>
    <t>Assumed monthly API fee to Manufacturer</t>
  </si>
  <si>
    <t>Round Trip Losses</t>
  </si>
  <si>
    <t>FCM Reserve Margin</t>
  </si>
  <si>
    <t>Line Losses from Meter to NEPOOL PTF</t>
  </si>
  <si>
    <t>Line Losses from Meter to GMP Metering Point</t>
  </si>
  <si>
    <t>VEC WACC</t>
  </si>
  <si>
    <t>Long-term Capacity Annual escalation</t>
  </si>
  <si>
    <t>Long-term NEPOOL OATT Annual Esclation</t>
  </si>
  <si>
    <t>Long-Term GMP Transmission $/kw-month</t>
  </si>
  <si>
    <t>Ratio of LMP in Hours Charged vs Hours Discharged</t>
  </si>
  <si>
    <t>Start Date</t>
  </si>
  <si>
    <t>End Date</t>
  </si>
  <si>
    <t>Net Regional Clearing Price</t>
  </si>
  <si>
    <t>NEPOOL RNS Rate</t>
  </si>
  <si>
    <t>Average LMP in Hours Dispatched</t>
  </si>
  <si>
    <t>Average LMP in Hours Charged</t>
  </si>
  <si>
    <t>Regulation $/MWh</t>
  </si>
  <si>
    <t>Forward Reserve $/MWh</t>
  </si>
  <si>
    <t>VELCO Transmission Rate</t>
  </si>
  <si>
    <t>Reduction in Forward Capacity Market Load Obligation (kW)</t>
  </si>
  <si>
    <t>Reduction in Load at Time of VT Monthly Peak (kW)</t>
  </si>
  <si>
    <t>Reduction in Load at Time of GMP Monthly Peak (kW)</t>
  </si>
  <si>
    <t>Reduction in Load at Time of VEC Annual Peak (kW)</t>
  </si>
  <si>
    <t>Reduction in Load at Time of VT Annual Peak (kW)</t>
  </si>
  <si>
    <t># of Devices Enrolled</t>
  </si>
  <si>
    <t>1st Full Month with Devices Connected</t>
  </si>
  <si>
    <t>FCM Net Regional Clearing Price ($/kW-month)</t>
  </si>
  <si>
    <t>NEPOOL OATT RNS Rate ($/kW-month)</t>
  </si>
  <si>
    <t>VELCO Transmission Rate ($/kW-month)</t>
  </si>
  <si>
    <t>Various Network-Load-Based OATT and ISO Tariff charge Rate ($/kw-month)</t>
  </si>
  <si>
    <t>FCM Savings ($)</t>
  </si>
  <si>
    <t>NEPOOL OATT RNS Savings ($)</t>
  </si>
  <si>
    <t>VELCO Transmission Savings ($)</t>
  </si>
  <si>
    <t>Energy Discharged (kWh)</t>
  </si>
  <si>
    <t>Energy Required to Charge (kWh)</t>
  </si>
  <si>
    <t>Input kWh</t>
  </si>
  <si>
    <t>Energy Savings During Discharge ($)</t>
  </si>
  <si>
    <t>Energy Cost During Charge ($)</t>
  </si>
  <si>
    <t>Regulation Savings During Discharge ($)</t>
  </si>
  <si>
    <t>Regulation Cost During Charge ($)</t>
  </si>
  <si>
    <t>Forward &amp; RT Reserve Savings During Discharge ($)</t>
  </si>
  <si>
    <t>Forward &amp; RT Reserves Cost During Charge ($)</t>
  </si>
  <si>
    <t>Gross Savings ($)</t>
  </si>
  <si>
    <t>Manufacturer API Charges</t>
  </si>
  <si>
    <t>Contract Year</t>
  </si>
  <si>
    <t>VEC Annual Net Savings (Cost) - Nominal $</t>
  </si>
  <si>
    <t>VEC Cumulative Net Savings (Cost) - Nominal $</t>
  </si>
  <si>
    <t>VEC Annual Net Savings (Cost) - NPV $</t>
  </si>
  <si>
    <t>VEC Cumulative Net Savings (Cost) - NPV $</t>
  </si>
  <si>
    <t># of Devices Initially Enrolled</t>
  </si>
  <si>
    <t>% of Savings to go Member</t>
  </si>
  <si>
    <t>Amount VEC willing to pay customer each month - $</t>
  </si>
  <si>
    <t>Usable Capacity (kWh)</t>
  </si>
  <si>
    <t>Savings Before Member Incentive</t>
  </si>
  <si>
    <t>VEC Net Savings (Cost) - Before Member Incentives</t>
  </si>
  <si>
    <t>% of Devices that affect GMP Wheeling Load</t>
  </si>
  <si>
    <t>Various Network-Load-Based OATT and ISO Tariff Savings ($)</t>
  </si>
  <si>
    <t>Various Network-Load-based ISO Tariff Expenses</t>
  </si>
  <si>
    <t>GMP Transmission Rate ($/kW)</t>
  </si>
  <si>
    <t>GMP LNS Peak Savings ($)</t>
  </si>
  <si>
    <t># of Events per Month</t>
  </si>
  <si>
    <t>Annual NEPOOL Peak coincidence factor</t>
  </si>
  <si>
    <t>Hours utilized per dispatch</t>
  </si>
  <si>
    <t>Assumed kW Reduction per Particpant (VT Peaks)</t>
  </si>
  <si>
    <t>Assumed kW Reduction per Particpant (ISO Peaks)</t>
  </si>
  <si>
    <t>Assumed kWh moved per event per participant</t>
  </si>
  <si>
    <t>Success Rate in predicting ISO-NE Annual Peak</t>
  </si>
  <si>
    <t>Success rate in predicting VT Monthly Peak</t>
  </si>
  <si>
    <t>Success rate in predicting GMP Monthly Peak</t>
  </si>
  <si>
    <t>Impact on GMP Monthly Peak</t>
  </si>
  <si>
    <t>Success in predicting VEC Annual Peak</t>
  </si>
  <si>
    <t>Success in predicting VT Annual Peak</t>
  </si>
  <si>
    <t>Average Power draw per charger when in use (kW)</t>
  </si>
  <si>
    <t>Net Cumulative NPV ($) - Before Member Incentive</t>
  </si>
  <si>
    <t>Monthly Per Device Fee</t>
  </si>
  <si>
    <t>Annual Inflator of Fees</t>
  </si>
  <si>
    <t>Assumed Device Lifetime - Years</t>
  </si>
  <si>
    <t>Per Device Fee</t>
  </si>
  <si>
    <t>DERMs Charges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</si>
</sst>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6" formatCode="&quot;$&quot;#,##0_);[Red]\(&quot;$&quot;#,##0\)"/>
    <numFmt numFmtId="8" formatCode="&quot;$&quot;#,##0.00_);[Red]\(&quot;$&quot;#,##0.00\)"/>
    <numFmt numFmtId="164" formatCode="0.0"/>
    <numFmt numFmtId="165" formatCode="0.0%"/>
    <numFmt numFmtId="166" formatCode="[$-409]d\-mmm\-yy;@"/>
    <numFmt numFmtId="167" formatCode="&quot;$&quot;#,##0.00"/>
    <numFmt numFmtId="168" formatCode="&quot;$&quot;#,##0.000"/>
    <numFmt numFmtId="169" formatCode="[$-409]mmm\-yy;@"/>
    <numFmt numFmtId="170" formatCode="&quot;$&quot;#,##0"/>
    <numFmt numFmtId="171" formatCode="0.00_);[Red]\(0.00\)"/>
    <numFmt numFmtId="172" formatCode="0_);[Red]\(0\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9"/>
      <color indexed="81"/>
      <name val="Tahoma"/>
      <family val="2"/>
    </font>
  </fonts>
  <fills count="10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0">
    <xf numFmtId="0" fontId="0" fillId="0" borderId="0" xfId="0"/>
    <xf numFmtId="6" fontId="0" fillId="0" borderId="0" xfId="0" applyNumberFormat="1"/>
    <xf numFmtId="164" fontId="0" fillId="2" borderId="0" xfId="0" applyNumberFormat="1" applyFill="1"/>
    <xf numFmtId="8" fontId="0" fillId="0" borderId="0" xfId="0" applyNumberFormat="1" applyFill="1"/>
    <xf numFmtId="9" fontId="0" fillId="2" borderId="0" xfId="0" applyNumberFormat="1" applyFill="1"/>
    <xf numFmtId="10" fontId="0" fillId="2" borderId="0" xfId="0" applyNumberFormat="1" applyFill="1"/>
    <xf numFmtId="165" fontId="0" fillId="2" borderId="0" xfId="0" applyNumberFormat="1" applyFill="1"/>
    <xf numFmtId="9" fontId="0" fillId="3" borderId="0" xfId="0" applyNumberFormat="1" applyFill="1"/>
    <xf numFmtId="165" fontId="0" fillId="2" borderId="0" xfId="1" applyNumberFormat="1" applyFont="1" applyFill="1"/>
    <xf numFmtId="0" fontId="2" fillId="0" borderId="0" xfId="0" applyFont="1" applyAlignment="1">
      <alignment horizontal="center" vertical="center" wrapText="1"/>
    </xf>
    <xf numFmtId="166" fontId="0" fillId="4" borderId="0" xfId="0" applyNumberFormat="1" applyFill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69" fontId="0" fillId="2" borderId="0" xfId="0" applyNumberFormat="1" applyFill="1"/>
    <xf numFmtId="2" fontId="0" fillId="0" borderId="0" xfId="0" applyNumberFormat="1"/>
    <xf numFmtId="2" fontId="0" fillId="6" borderId="0" xfId="0" applyNumberFormat="1" applyFill="1"/>
    <xf numFmtId="0" fontId="0" fillId="6" borderId="0" xfId="0" applyFill="1"/>
    <xf numFmtId="170" fontId="0" fillId="0" borderId="0" xfId="0" applyNumberFormat="1"/>
    <xf numFmtId="2" fontId="0" fillId="3" borderId="0" xfId="0" applyNumberFormat="1" applyFill="1"/>
    <xf numFmtId="171" fontId="0" fillId="0" borderId="0" xfId="0" applyNumberFormat="1"/>
    <xf numFmtId="8" fontId="0" fillId="0" borderId="0" xfId="0" applyNumberFormat="1"/>
    <xf numFmtId="9" fontId="0" fillId="7" borderId="0" xfId="0" applyNumberFormat="1" applyFill="1"/>
    <xf numFmtId="165" fontId="0" fillId="7" borderId="0" xfId="0" applyNumberFormat="1" applyFill="1"/>
    <xf numFmtId="2" fontId="0" fillId="0" borderId="0" xfId="0" applyNumberFormat="1" applyFill="1"/>
    <xf numFmtId="1" fontId="0" fillId="0" borderId="0" xfId="0" applyNumberFormat="1" applyFill="1"/>
    <xf numFmtId="172" fontId="0" fillId="0" borderId="0" xfId="0" applyNumberFormat="1"/>
    <xf numFmtId="0" fontId="2" fillId="0" borderId="0" xfId="0" applyFont="1"/>
    <xf numFmtId="0" fontId="0" fillId="0" borderId="1" xfId="0" applyFill="1" applyBorder="1"/>
    <xf numFmtId="0" fontId="5" fillId="0" borderId="0" xfId="0" applyFont="1"/>
    <xf numFmtId="164" fontId="0" fillId="7" borderId="0" xfId="0" applyNumberFormat="1" applyFill="1"/>
    <xf numFmtId="6" fontId="0" fillId="9" borderId="0" xfId="0" applyNumberFormat="1" applyFill="1"/>
    <xf numFmtId="167" fontId="6" fillId="5" borderId="0" xfId="0" applyNumberFormat="1" applyFont="1" applyFill="1"/>
    <xf numFmtId="168" fontId="0" fillId="2" borderId="0" xfId="0" applyNumberFormat="1" applyFill="1"/>
    <xf numFmtId="6" fontId="2" fillId="0" borderId="0" xfId="0" applyNumberFormat="1" applyFont="1"/>
    <xf numFmtId="0" fontId="0" fillId="0" borderId="0" xfId="0" applyFill="1" applyBorder="1"/>
    <xf numFmtId="0" fontId="7" fillId="0" borderId="0" xfId="0" applyFont="1"/>
    <xf numFmtId="0" fontId="8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8" fontId="0" fillId="6" borderId="0" xfId="0" applyNumberFormat="1" applyFill="1"/>
    <xf numFmtId="1" fontId="0" fillId="6" borderId="0" xfId="0" applyNumberFormat="1" applyFill="1"/>
    <xf numFmtId="0" fontId="0" fillId="0" borderId="0" xfId="0" applyFill="1"/>
    <xf numFmtId="9" fontId="0" fillId="2" borderId="0" xfId="1" applyFont="1" applyFill="1"/>
    <xf numFmtId="0" fontId="0" fillId="7" borderId="0" xfId="0" applyFill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8" fontId="0" fillId="0" borderId="0" xfId="0" applyNumberFormat="1" applyFill="1" applyBorder="1" applyAlignment="1">
      <alignment horizontal="center" vertical="center"/>
    </xf>
    <xf numFmtId="0" fontId="0" fillId="2" borderId="0" xfId="0" applyFill="1"/>
    <xf numFmtId="167" fontId="0" fillId="8" borderId="0" xfId="0" applyNumberFormat="1" applyFill="1"/>
    <xf numFmtId="9" fontId="0" fillId="0" borderId="0" xfId="1" applyFont="1"/>
    <xf numFmtId="167" fontId="0" fillId="2" borderId="0" xfId="0" applyNumberFormat="1" applyFill="1"/>
    <xf numFmtId="167" fontId="0" fillId="0" borderId="0" xfId="0" applyNumberFormat="1" applyFill="1"/>
    <xf numFmtId="168" fontId="0" fillId="0" borderId="0" xfId="0" applyNumberFormat="1" applyFill="1"/>
    <xf numFmtId="8" fontId="0" fillId="2" borderId="0" xfId="0" applyNumberFormat="1" applyFill="1"/>
    <xf numFmtId="9" fontId="0" fillId="0" borderId="0" xfId="1" applyFont="1" applyFill="1"/>
    <xf numFmtId="167" fontId="6" fillId="0" borderId="0" xfId="0" applyNumberFormat="1" applyFont="1" applyFill="1"/>
    <xf numFmtId="0" fontId="2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66"/>
  <sheetViews>
    <sheetView tabSelected="1" zoomScaleNormal="100" workbookViewId="0">
      <selection activeCell="E18" sqref="E18"/>
    </sheetView>
  </sheetViews>
  <sheetFormatPr defaultRowHeight="14.4" x14ac:dyDescent="0.3"/>
  <cols>
    <col min="1" max="1" width="3" customWidth="1"/>
    <col min="2" max="2" width="62" bestFit="1" customWidth="1"/>
    <col min="3" max="3" width="12.109375" customWidth="1"/>
    <col min="4" max="4" width="9.44140625" customWidth="1"/>
    <col min="5" max="5" width="11.44140625" customWidth="1"/>
    <col min="6" max="6" width="11.33203125" customWidth="1"/>
    <col min="8" max="8" width="13.109375" customWidth="1"/>
    <col min="9" max="9" width="10.44140625" customWidth="1"/>
    <col min="11" max="11" width="12.88671875" customWidth="1"/>
    <col min="12" max="12" width="13.88671875" customWidth="1"/>
    <col min="13" max="13" width="7.6640625" customWidth="1"/>
    <col min="14" max="14" width="13.6640625" customWidth="1"/>
    <col min="15" max="15" width="11" customWidth="1"/>
    <col min="16" max="16" width="10.109375" customWidth="1"/>
    <col min="17" max="17" width="11.6640625" customWidth="1"/>
    <col min="18" max="18" width="8" customWidth="1"/>
    <col min="19" max="19" width="10.5546875" customWidth="1"/>
  </cols>
  <sheetData>
    <row r="1" spans="2:19" x14ac:dyDescent="0.3">
      <c r="B1" s="37"/>
      <c r="M1" s="46"/>
      <c r="N1" s="46"/>
      <c r="O1" s="46"/>
      <c r="P1" s="46"/>
      <c r="Q1" s="46"/>
      <c r="R1" s="46"/>
      <c r="S1" s="46"/>
    </row>
    <row r="2" spans="2:19" ht="58.5" customHeight="1" x14ac:dyDescent="0.3">
      <c r="M2" s="47"/>
      <c r="N2" s="47"/>
      <c r="O2" s="47"/>
      <c r="P2" s="47"/>
      <c r="Q2" s="47"/>
      <c r="R2" s="47"/>
      <c r="S2" s="47"/>
    </row>
    <row r="3" spans="2:19" x14ac:dyDescent="0.3">
      <c r="B3" t="s">
        <v>25</v>
      </c>
      <c r="C3" s="15">
        <v>45444</v>
      </c>
      <c r="M3" s="48"/>
      <c r="N3" s="48"/>
      <c r="O3" s="48"/>
      <c r="P3" s="48"/>
      <c r="Q3" s="48"/>
      <c r="R3" s="48"/>
      <c r="S3" s="48"/>
    </row>
    <row r="4" spans="2:19" x14ac:dyDescent="0.3">
      <c r="B4" t="s">
        <v>76</v>
      </c>
      <c r="C4" s="50">
        <v>10</v>
      </c>
      <c r="M4" s="48"/>
      <c r="N4" s="48"/>
      <c r="O4" s="48"/>
      <c r="P4" s="48"/>
      <c r="Q4" s="48"/>
      <c r="R4" s="48"/>
      <c r="S4" s="48"/>
    </row>
    <row r="5" spans="2:19" x14ac:dyDescent="0.3">
      <c r="B5" s="43" t="s">
        <v>74</v>
      </c>
      <c r="C5" s="56">
        <v>2</v>
      </c>
      <c r="M5" s="49"/>
      <c r="N5" s="49"/>
      <c r="O5" s="49"/>
      <c r="P5" s="49"/>
      <c r="Q5" s="49"/>
      <c r="R5" s="49"/>
      <c r="S5" s="49"/>
    </row>
    <row r="6" spans="2:19" x14ac:dyDescent="0.3">
      <c r="B6" t="s">
        <v>75</v>
      </c>
      <c r="C6" s="4">
        <v>0</v>
      </c>
      <c r="M6" s="49"/>
      <c r="N6" s="49"/>
      <c r="O6" s="49"/>
      <c r="P6" s="49"/>
      <c r="Q6" s="49"/>
      <c r="R6" s="49"/>
      <c r="S6" s="49"/>
    </row>
    <row r="7" spans="2:19" x14ac:dyDescent="0.3">
      <c r="C7" s="3"/>
      <c r="M7" s="36"/>
      <c r="N7" s="36"/>
      <c r="O7" s="36"/>
      <c r="P7" s="36"/>
      <c r="Q7" s="36"/>
    </row>
    <row r="8" spans="2:19" x14ac:dyDescent="0.3">
      <c r="B8" s="43" t="s">
        <v>72</v>
      </c>
      <c r="C8" s="2">
        <v>1</v>
      </c>
      <c r="D8" s="43"/>
    </row>
    <row r="9" spans="2:19" x14ac:dyDescent="0.3">
      <c r="B9" t="s">
        <v>52</v>
      </c>
      <c r="C9" s="2">
        <v>0</v>
      </c>
      <c r="D9" s="43"/>
    </row>
    <row r="10" spans="2:19" x14ac:dyDescent="0.3">
      <c r="B10" t="s">
        <v>63</v>
      </c>
      <c r="C10" s="45">
        <f>C8</f>
        <v>1</v>
      </c>
      <c r="D10" s="43"/>
    </row>
    <row r="11" spans="2:19" x14ac:dyDescent="0.3">
      <c r="B11" t="s">
        <v>64</v>
      </c>
      <c r="C11" s="45">
        <f>C8</f>
        <v>1</v>
      </c>
      <c r="D11" s="43"/>
    </row>
    <row r="12" spans="2:19" x14ac:dyDescent="0.3">
      <c r="B12" t="s">
        <v>62</v>
      </c>
      <c r="C12" s="2">
        <v>4</v>
      </c>
      <c r="D12" s="43"/>
    </row>
    <row r="13" spans="2:19" x14ac:dyDescent="0.3">
      <c r="B13" t="s">
        <v>65</v>
      </c>
      <c r="C13" s="45">
        <f>C12*C10</f>
        <v>4</v>
      </c>
      <c r="D13" s="43"/>
    </row>
    <row r="14" spans="2:19" x14ac:dyDescent="0.3">
      <c r="B14" t="s">
        <v>0</v>
      </c>
      <c r="C14" s="56">
        <v>0</v>
      </c>
    </row>
    <row r="16" spans="2:19" x14ac:dyDescent="0.3">
      <c r="B16" s="18" t="s">
        <v>49</v>
      </c>
      <c r="C16" s="42">
        <v>1</v>
      </c>
    </row>
    <row r="18" spans="2:4" x14ac:dyDescent="0.3">
      <c r="B18" t="s">
        <v>1</v>
      </c>
      <c r="C18" s="4">
        <v>0</v>
      </c>
    </row>
    <row r="19" spans="2:4" x14ac:dyDescent="0.3">
      <c r="B19" t="s">
        <v>35</v>
      </c>
      <c r="C19" s="20">
        <f>+C13*(1+$C$18)</f>
        <v>4</v>
      </c>
    </row>
    <row r="20" spans="2:4" x14ac:dyDescent="0.3">
      <c r="B20" s="43" t="s">
        <v>2</v>
      </c>
      <c r="C20" s="4">
        <v>0.35</v>
      </c>
    </row>
    <row r="22" spans="2:4" x14ac:dyDescent="0.3">
      <c r="B22" s="43" t="s">
        <v>66</v>
      </c>
      <c r="C22" s="4">
        <v>0.8</v>
      </c>
      <c r="D22" s="57"/>
    </row>
    <row r="23" spans="2:4" x14ac:dyDescent="0.3">
      <c r="B23" s="43" t="s">
        <v>67</v>
      </c>
      <c r="C23" s="4">
        <v>0.75</v>
      </c>
      <c r="D23" s="57"/>
    </row>
    <row r="24" spans="2:4" x14ac:dyDescent="0.3">
      <c r="B24" s="43" t="s">
        <v>68</v>
      </c>
      <c r="C24" s="4">
        <v>0.8</v>
      </c>
      <c r="D24" s="57"/>
    </row>
    <row r="25" spans="2:4" x14ac:dyDescent="0.3">
      <c r="B25" s="43" t="s">
        <v>55</v>
      </c>
      <c r="C25" s="4">
        <v>0.5</v>
      </c>
      <c r="D25" s="57"/>
    </row>
    <row r="26" spans="2:4" x14ac:dyDescent="0.3">
      <c r="B26" t="s">
        <v>69</v>
      </c>
      <c r="C26" s="23">
        <f>+C24*C25</f>
        <v>0.4</v>
      </c>
      <c r="D26" s="57"/>
    </row>
    <row r="27" spans="2:4" x14ac:dyDescent="0.3">
      <c r="B27" s="43" t="s">
        <v>70</v>
      </c>
      <c r="C27" s="44">
        <v>0.5</v>
      </c>
      <c r="D27" s="57"/>
    </row>
    <row r="28" spans="2:4" x14ac:dyDescent="0.3">
      <c r="B28" s="43" t="s">
        <v>71</v>
      </c>
      <c r="C28" s="44">
        <v>0.83333333333333337</v>
      </c>
      <c r="D28" s="57"/>
    </row>
    <row r="29" spans="2:4" x14ac:dyDescent="0.3">
      <c r="C29" s="7"/>
    </row>
    <row r="30" spans="2:4" x14ac:dyDescent="0.3">
      <c r="B30" t="s">
        <v>6</v>
      </c>
      <c r="C30" s="6">
        <v>0</v>
      </c>
    </row>
    <row r="31" spans="2:4" x14ac:dyDescent="0.3">
      <c r="B31" t="s">
        <v>7</v>
      </c>
      <c r="C31" s="6">
        <v>0.05</v>
      </c>
    </row>
    <row r="32" spans="2:4" x14ac:dyDescent="0.3">
      <c r="B32" t="s">
        <v>8</v>
      </c>
      <c r="C32" s="6">
        <v>0.05</v>
      </c>
    </row>
    <row r="34" spans="2:14" x14ac:dyDescent="0.3">
      <c r="B34" t="s">
        <v>3</v>
      </c>
      <c r="C34" s="6">
        <v>6.2E-2</v>
      </c>
    </row>
    <row r="35" spans="2:14" x14ac:dyDescent="0.3">
      <c r="B35" t="s">
        <v>4</v>
      </c>
      <c r="C35" s="24">
        <f>+C34</f>
        <v>6.2E-2</v>
      </c>
    </row>
    <row r="36" spans="2:14" x14ac:dyDescent="0.3">
      <c r="B36" t="s">
        <v>5</v>
      </c>
      <c r="C36" s="5">
        <v>3.9699999999999999E-2</v>
      </c>
    </row>
    <row r="38" spans="2:14" x14ac:dyDescent="0.3">
      <c r="B38" t="s">
        <v>60</v>
      </c>
      <c r="C38" s="31">
        <v>10</v>
      </c>
    </row>
    <row r="39" spans="2:14" x14ac:dyDescent="0.3">
      <c r="B39" t="s">
        <v>9</v>
      </c>
      <c r="C39" s="8">
        <f>42.21/57.24</f>
        <v>0.73742138364779874</v>
      </c>
    </row>
    <row r="41" spans="2:14" x14ac:dyDescent="0.3">
      <c r="B41" s="29" t="s">
        <v>73</v>
      </c>
      <c r="C41" s="32">
        <f>SUMIFS(Analysis!J49:J67,Analysis!F49:F67,Dashboard!C4)</f>
        <v>1753.3225656860386</v>
      </c>
      <c r="D41" s="37"/>
    </row>
    <row r="42" spans="2:14" x14ac:dyDescent="0.3">
      <c r="B42" s="29" t="s">
        <v>50</v>
      </c>
      <c r="C42" s="4">
        <v>0.54749999999999999</v>
      </c>
    </row>
    <row r="43" spans="2:14" x14ac:dyDescent="0.3">
      <c r="B43" s="30" t="s">
        <v>51</v>
      </c>
      <c r="C43" s="33">
        <f>(C41*C42)/(12*C4)</f>
        <v>7.9995342059425507</v>
      </c>
    </row>
    <row r="44" spans="2:14" x14ac:dyDescent="0.3">
      <c r="B44" s="30"/>
      <c r="C44" s="58"/>
    </row>
    <row r="45" spans="2:14" x14ac:dyDescent="0.3">
      <c r="F45" s="5">
        <v>2.5000000000000001E-2</v>
      </c>
      <c r="I45" s="4">
        <v>-0.02</v>
      </c>
      <c r="J45" s="4">
        <v>0</v>
      </c>
      <c r="K45" s="4">
        <v>0.01</v>
      </c>
      <c r="L45" s="6">
        <v>2.5000000000000001E-2</v>
      </c>
    </row>
    <row r="46" spans="2:14" ht="91.5" customHeight="1" x14ac:dyDescent="0.3">
      <c r="B46" s="9" t="s">
        <v>10</v>
      </c>
      <c r="C46" s="9" t="s">
        <v>11</v>
      </c>
      <c r="D46" s="9" t="s">
        <v>12</v>
      </c>
      <c r="E46" s="9" t="s">
        <v>13</v>
      </c>
      <c r="F46" s="9" t="s">
        <v>14</v>
      </c>
      <c r="G46" s="9" t="s">
        <v>15</v>
      </c>
      <c r="H46" s="9" t="s">
        <v>58</v>
      </c>
      <c r="I46" s="9" t="s">
        <v>16</v>
      </c>
      <c r="J46" s="9" t="s">
        <v>17</v>
      </c>
      <c r="K46" s="9" t="s">
        <v>18</v>
      </c>
      <c r="L46" s="9" t="s">
        <v>57</v>
      </c>
    </row>
    <row r="47" spans="2:14" hidden="1" x14ac:dyDescent="0.3">
      <c r="B47" s="10">
        <v>43252</v>
      </c>
      <c r="C47" s="11">
        <f t="shared" ref="C47:C65" si="0">+B47+364</f>
        <v>43616</v>
      </c>
      <c r="D47" s="34">
        <v>9.5500000000000007</v>
      </c>
      <c r="E47" s="34">
        <f>+(110.42843+1.57556)/12</f>
        <v>9.3336658333333329</v>
      </c>
      <c r="F47" s="51">
        <v>48</v>
      </c>
      <c r="G47" s="51">
        <f>+F47*$C$39</f>
        <v>35.39622641509434</v>
      </c>
      <c r="H47" s="51">
        <v>3.3</v>
      </c>
      <c r="I47" s="51">
        <v>0.22650000000000001</v>
      </c>
      <c r="J47" s="51">
        <v>0.29780000000000001</v>
      </c>
      <c r="K47" s="51">
        <v>1.52</v>
      </c>
      <c r="L47" s="51">
        <v>0.45</v>
      </c>
    </row>
    <row r="48" spans="2:14" hidden="1" x14ac:dyDescent="0.3">
      <c r="B48" s="11">
        <f t="shared" ref="B48:B65" si="1">1+C47</f>
        <v>43617</v>
      </c>
      <c r="C48" s="11">
        <f>+B48+365</f>
        <v>43982</v>
      </c>
      <c r="D48" s="34">
        <v>7.07</v>
      </c>
      <c r="E48" s="34">
        <f>+(111.94087+1.59341)/12</f>
        <v>9.4611900000000002</v>
      </c>
      <c r="F48" s="51">
        <f>+F47*(1+$F$45)</f>
        <v>49.199999999999996</v>
      </c>
      <c r="G48" s="51">
        <f t="shared" ref="G48:G65" si="2">+F48*$C$39</f>
        <v>36.281132075471696</v>
      </c>
      <c r="H48" s="51">
        <f>+H47*(1+$C$32)</f>
        <v>3.4649999999999999</v>
      </c>
      <c r="I48" s="51">
        <f>+I47*(1+$I$45)</f>
        <v>0.22197</v>
      </c>
      <c r="J48" s="51">
        <f>+J47*(1+$J$45)</f>
        <v>0.29780000000000001</v>
      </c>
      <c r="K48" s="51">
        <f t="shared" ref="K48:K65" si="3">+K47*(1+$K$45)</f>
        <v>1.5352000000000001</v>
      </c>
      <c r="L48" s="51">
        <f>+L47*(1+$L$45)</f>
        <v>0.46124999999999999</v>
      </c>
      <c r="N48" s="52"/>
    </row>
    <row r="49" spans="2:14" hidden="1" x14ac:dyDescent="0.3">
      <c r="B49" s="11">
        <f t="shared" si="1"/>
        <v>43983</v>
      </c>
      <c r="C49" s="11">
        <f t="shared" si="0"/>
        <v>44347</v>
      </c>
      <c r="D49" s="34">
        <v>5.2670000000000003</v>
      </c>
      <c r="E49" s="34">
        <v>10.917260000000001</v>
      </c>
      <c r="F49" s="51">
        <f>+F48*(1+$F$45)</f>
        <v>50.429999999999993</v>
      </c>
      <c r="G49" s="51">
        <f t="shared" si="2"/>
        <v>37.188160377358486</v>
      </c>
      <c r="H49" s="51">
        <f t="shared" ref="H49:H65" si="4">+H48*(1+$C$32)</f>
        <v>3.6382500000000002</v>
      </c>
      <c r="I49" s="51">
        <f>+I48*(1+$I$45)</f>
        <v>0.21753059999999999</v>
      </c>
      <c r="J49" s="51">
        <f>+J48*(1+$J$45)</f>
        <v>0.29780000000000001</v>
      </c>
      <c r="K49" s="51">
        <f t="shared" si="3"/>
        <v>1.5505520000000002</v>
      </c>
      <c r="L49" s="51">
        <f t="shared" ref="L49:L65" si="5">+L48*(1+$L$45)</f>
        <v>0.47278124999999993</v>
      </c>
      <c r="N49" s="52"/>
    </row>
    <row r="50" spans="2:14" hidden="1" x14ac:dyDescent="0.3">
      <c r="B50" s="11">
        <f t="shared" si="1"/>
        <v>44348</v>
      </c>
      <c r="C50" s="11">
        <f t="shared" si="0"/>
        <v>44712</v>
      </c>
      <c r="D50" s="34">
        <v>4.6120000000000001</v>
      </c>
      <c r="E50" s="34">
        <v>11.90521</v>
      </c>
      <c r="F50" s="51">
        <f>+F49*(1+$F$45)</f>
        <v>51.690749999999987</v>
      </c>
      <c r="G50" s="51">
        <f t="shared" si="2"/>
        <v>38.117864386792441</v>
      </c>
      <c r="H50" s="51">
        <f t="shared" si="4"/>
        <v>3.8201625000000003</v>
      </c>
      <c r="I50" s="51">
        <f>+I49*(1+$I$45)</f>
        <v>0.21317998799999999</v>
      </c>
      <c r="J50" s="51">
        <f>+J49*(1+$J$45)</f>
        <v>0.29780000000000001</v>
      </c>
      <c r="K50" s="51">
        <f t="shared" si="3"/>
        <v>1.5660575200000002</v>
      </c>
      <c r="L50" s="51">
        <f t="shared" si="5"/>
        <v>0.48460078124999989</v>
      </c>
      <c r="N50" s="52"/>
    </row>
    <row r="51" spans="2:14" hidden="1" x14ac:dyDescent="0.3">
      <c r="B51" s="11">
        <f t="shared" si="1"/>
        <v>44713</v>
      </c>
      <c r="C51" s="11">
        <f t="shared" si="0"/>
        <v>45077</v>
      </c>
      <c r="D51" s="34">
        <v>3.8</v>
      </c>
      <c r="E51" s="34">
        <v>12.0442</v>
      </c>
      <c r="F51" s="51">
        <f>+F50*(1+$F$45)</f>
        <v>52.983018749999985</v>
      </c>
      <c r="G51" s="51">
        <f t="shared" si="2"/>
        <v>39.070810996462257</v>
      </c>
      <c r="H51" s="51">
        <f t="shared" si="4"/>
        <v>4.0111706250000001</v>
      </c>
      <c r="I51" s="51">
        <f>+I50*(1+$I$45)</f>
        <v>0.20891638823999997</v>
      </c>
      <c r="J51" s="51">
        <f>+J50*(1+$J$45)</f>
        <v>0.29780000000000001</v>
      </c>
      <c r="K51" s="51">
        <f t="shared" si="3"/>
        <v>1.5817180952000003</v>
      </c>
      <c r="L51" s="51">
        <f t="shared" si="5"/>
        <v>0.49671580078124983</v>
      </c>
      <c r="N51" s="52"/>
    </row>
    <row r="52" spans="2:14" x14ac:dyDescent="0.3">
      <c r="B52" s="11">
        <f t="shared" si="1"/>
        <v>45078</v>
      </c>
      <c r="C52" s="11">
        <f>+B52+365</f>
        <v>45443</v>
      </c>
      <c r="D52" s="34">
        <v>2.0009999999999999</v>
      </c>
      <c r="E52" s="34">
        <v>11.949680000000001</v>
      </c>
      <c r="F52" s="53">
        <v>57.24</v>
      </c>
      <c r="G52" s="54">
        <f>+F52*$C$39</f>
        <v>42.21</v>
      </c>
      <c r="H52" s="53">
        <v>3.37</v>
      </c>
      <c r="I52" s="53">
        <v>0.28000000000000003</v>
      </c>
      <c r="J52" s="53">
        <v>0.52</v>
      </c>
      <c r="K52" s="53">
        <v>4.22</v>
      </c>
      <c r="L52" s="53">
        <v>0.47436</v>
      </c>
      <c r="N52" s="52"/>
    </row>
    <row r="53" spans="2:14" x14ac:dyDescent="0.3">
      <c r="B53" s="11">
        <f t="shared" si="1"/>
        <v>45444</v>
      </c>
      <c r="C53" s="11">
        <f t="shared" si="0"/>
        <v>45808</v>
      </c>
      <c r="D53" s="34">
        <v>2.48</v>
      </c>
      <c r="E53" s="34">
        <v>12.862500000000001</v>
      </c>
      <c r="F53" s="54">
        <f t="shared" ref="F53:F65" si="6">+F52*(1+$F$45)</f>
        <v>58.670999999999999</v>
      </c>
      <c r="G53" s="54">
        <f t="shared" si="2"/>
        <v>43.265250000000002</v>
      </c>
      <c r="H53" s="54">
        <f>+H52*(1+$C$32)</f>
        <v>3.5385000000000004</v>
      </c>
      <c r="I53" s="54">
        <f t="shared" ref="I53:I65" si="7">+I52*(1+$I$45)</f>
        <v>0.27440000000000003</v>
      </c>
      <c r="J53" s="54">
        <f t="shared" ref="J53:J65" si="8">+J52*(1+$J$45)</f>
        <v>0.52</v>
      </c>
      <c r="K53" s="54">
        <f t="shared" si="3"/>
        <v>4.2622</v>
      </c>
      <c r="L53" s="54">
        <f t="shared" si="5"/>
        <v>0.48621899999999996</v>
      </c>
    </row>
    <row r="54" spans="2:14" x14ac:dyDescent="0.3">
      <c r="B54" s="11">
        <f t="shared" si="1"/>
        <v>45809</v>
      </c>
      <c r="C54" s="11">
        <f t="shared" si="0"/>
        <v>46173</v>
      </c>
      <c r="D54" s="34">
        <v>2.5299999999999998</v>
      </c>
      <c r="E54" s="34">
        <v>13.58333</v>
      </c>
      <c r="F54" s="54">
        <f t="shared" si="6"/>
        <v>60.137774999999991</v>
      </c>
      <c r="G54" s="54">
        <f t="shared" si="2"/>
        <v>44.346881249999996</v>
      </c>
      <c r="H54" s="54">
        <f t="shared" si="4"/>
        <v>3.7154250000000006</v>
      </c>
      <c r="I54" s="54">
        <f t="shared" si="7"/>
        <v>0.26891200000000004</v>
      </c>
      <c r="J54" s="54">
        <f t="shared" si="8"/>
        <v>0.52</v>
      </c>
      <c r="K54" s="54">
        <f t="shared" si="3"/>
        <v>4.3048219999999997</v>
      </c>
      <c r="L54" s="54">
        <f t="shared" si="5"/>
        <v>0.49837447499999993</v>
      </c>
    </row>
    <row r="55" spans="2:14" x14ac:dyDescent="0.3">
      <c r="B55" s="11">
        <f t="shared" si="1"/>
        <v>46174</v>
      </c>
      <c r="C55" s="11">
        <f t="shared" si="0"/>
        <v>46538</v>
      </c>
      <c r="D55" s="34">
        <v>2.59</v>
      </c>
      <c r="E55" s="34">
        <v>14.5</v>
      </c>
      <c r="F55" s="54">
        <f t="shared" si="6"/>
        <v>61.641219374999984</v>
      </c>
      <c r="G55" s="54">
        <f t="shared" si="2"/>
        <v>45.455553281249991</v>
      </c>
      <c r="H55" s="54">
        <f t="shared" si="4"/>
        <v>3.9011962500000008</v>
      </c>
      <c r="I55" s="54">
        <f t="shared" si="7"/>
        <v>0.26353376000000006</v>
      </c>
      <c r="J55" s="54">
        <f t="shared" si="8"/>
        <v>0.52</v>
      </c>
      <c r="K55" s="54">
        <f t="shared" si="3"/>
        <v>4.3478702199999999</v>
      </c>
      <c r="L55" s="54">
        <f t="shared" si="5"/>
        <v>0.51083383687499984</v>
      </c>
    </row>
    <row r="56" spans="2:14" x14ac:dyDescent="0.3">
      <c r="B56" s="11">
        <f t="shared" si="1"/>
        <v>46539</v>
      </c>
      <c r="C56" s="11">
        <f>+B56+365</f>
        <v>46904</v>
      </c>
      <c r="D56" s="34">
        <v>3</v>
      </c>
      <c r="E56" s="34">
        <v>15.41667</v>
      </c>
      <c r="F56" s="54">
        <f t="shared" si="6"/>
        <v>63.182249859374977</v>
      </c>
      <c r="G56" s="54">
        <f t="shared" si="2"/>
        <v>46.591942113281235</v>
      </c>
      <c r="H56" s="54">
        <f t="shared" si="4"/>
        <v>4.0962560625000011</v>
      </c>
      <c r="I56" s="54">
        <f t="shared" si="7"/>
        <v>0.25826308480000004</v>
      </c>
      <c r="J56" s="54">
        <f t="shared" si="8"/>
        <v>0.52</v>
      </c>
      <c r="K56" s="54">
        <f t="shared" si="3"/>
        <v>4.3913489221999997</v>
      </c>
      <c r="L56" s="54">
        <f t="shared" si="5"/>
        <v>0.52360468279687478</v>
      </c>
    </row>
    <row r="57" spans="2:14" x14ac:dyDescent="0.3">
      <c r="B57" s="11">
        <f t="shared" si="1"/>
        <v>46905</v>
      </c>
      <c r="C57" s="11">
        <f t="shared" si="0"/>
        <v>47269</v>
      </c>
      <c r="D57" s="13">
        <f t="shared" ref="D57:D65" si="9">+D56*(1+$C$30)</f>
        <v>3</v>
      </c>
      <c r="E57" s="34">
        <v>16.33333</v>
      </c>
      <c r="F57" s="12">
        <f t="shared" si="6"/>
        <v>64.76180610585935</v>
      </c>
      <c r="G57" s="12">
        <f t="shared" si="2"/>
        <v>47.756740666113259</v>
      </c>
      <c r="H57" s="12">
        <f t="shared" si="4"/>
        <v>4.3010688656250009</v>
      </c>
      <c r="I57" s="12">
        <f t="shared" si="7"/>
        <v>0.25309782310400003</v>
      </c>
      <c r="J57" s="12">
        <f t="shared" si="8"/>
        <v>0.52</v>
      </c>
      <c r="K57" s="12">
        <f t="shared" si="3"/>
        <v>4.4352624114219994</v>
      </c>
      <c r="L57" s="12">
        <f t="shared" si="5"/>
        <v>0.53669479986679658</v>
      </c>
    </row>
    <row r="58" spans="2:14" x14ac:dyDescent="0.3">
      <c r="B58" s="11">
        <f t="shared" si="1"/>
        <v>47270</v>
      </c>
      <c r="C58" s="11">
        <f t="shared" si="0"/>
        <v>47634</v>
      </c>
      <c r="D58" s="13">
        <f t="shared" si="9"/>
        <v>3</v>
      </c>
      <c r="E58" s="55">
        <f t="shared" ref="E58:E65" si="10">+E57*(1+$C$31)</f>
        <v>17.1499965</v>
      </c>
      <c r="F58" s="12">
        <f t="shared" si="6"/>
        <v>66.380851258505828</v>
      </c>
      <c r="G58" s="12">
        <f t="shared" si="2"/>
        <v>48.950659182766088</v>
      </c>
      <c r="H58" s="12">
        <f t="shared" si="4"/>
        <v>4.516122308906251</v>
      </c>
      <c r="I58" s="12">
        <f t="shared" si="7"/>
        <v>0.24803586664192004</v>
      </c>
      <c r="J58" s="12">
        <f t="shared" si="8"/>
        <v>0.52</v>
      </c>
      <c r="K58" s="12">
        <f t="shared" si="3"/>
        <v>4.4796150355362192</v>
      </c>
      <c r="L58" s="12">
        <f t="shared" si="5"/>
        <v>0.55011216986346645</v>
      </c>
    </row>
    <row r="59" spans="2:14" x14ac:dyDescent="0.3">
      <c r="B59" s="11">
        <f t="shared" si="1"/>
        <v>47635</v>
      </c>
      <c r="C59" s="11">
        <f t="shared" si="0"/>
        <v>47999</v>
      </c>
      <c r="D59" s="13">
        <f t="shared" si="9"/>
        <v>3</v>
      </c>
      <c r="E59" s="55">
        <f t="shared" si="10"/>
        <v>18.007496325000002</v>
      </c>
      <c r="F59" s="12">
        <f t="shared" si="6"/>
        <v>68.040372539968473</v>
      </c>
      <c r="G59" s="12">
        <f t="shared" si="2"/>
        <v>50.174425662335246</v>
      </c>
      <c r="H59" s="12">
        <f t="shared" si="4"/>
        <v>4.7419284243515634</v>
      </c>
      <c r="I59" s="12">
        <f t="shared" si="7"/>
        <v>0.24307514930908164</v>
      </c>
      <c r="J59" s="12">
        <f t="shared" si="8"/>
        <v>0.52</v>
      </c>
      <c r="K59" s="12">
        <f t="shared" si="3"/>
        <v>4.5244111858915819</v>
      </c>
      <c r="L59" s="12">
        <f t="shared" si="5"/>
        <v>0.5638649741100531</v>
      </c>
    </row>
    <row r="60" spans="2:14" x14ac:dyDescent="0.3">
      <c r="B60" s="11">
        <f t="shared" si="1"/>
        <v>48000</v>
      </c>
      <c r="C60" s="11">
        <f>+B60+365</f>
        <v>48365</v>
      </c>
      <c r="D60" s="13">
        <f t="shared" si="9"/>
        <v>3</v>
      </c>
      <c r="E60" s="55">
        <f t="shared" si="10"/>
        <v>18.907871141250002</v>
      </c>
      <c r="F60" s="12">
        <f t="shared" si="6"/>
        <v>69.741381853467672</v>
      </c>
      <c r="G60" s="12">
        <f t="shared" si="2"/>
        <v>51.428786303893617</v>
      </c>
      <c r="H60" s="12">
        <f t="shared" si="4"/>
        <v>4.9790248455691417</v>
      </c>
      <c r="I60" s="12">
        <f t="shared" si="7"/>
        <v>0.23821364632290001</v>
      </c>
      <c r="J60" s="12">
        <f t="shared" si="8"/>
        <v>0.52</v>
      </c>
      <c r="K60" s="12">
        <f t="shared" si="3"/>
        <v>4.5696552977504981</v>
      </c>
      <c r="L60" s="12">
        <f t="shared" si="5"/>
        <v>0.57796159846280437</v>
      </c>
    </row>
    <row r="61" spans="2:14" x14ac:dyDescent="0.3">
      <c r="B61" s="11">
        <f t="shared" si="1"/>
        <v>48366</v>
      </c>
      <c r="C61" s="11">
        <f t="shared" si="0"/>
        <v>48730</v>
      </c>
      <c r="D61" s="13">
        <f t="shared" si="9"/>
        <v>3</v>
      </c>
      <c r="E61" s="55">
        <f t="shared" si="10"/>
        <v>19.853264698312504</v>
      </c>
      <c r="F61" s="12">
        <f t="shared" si="6"/>
        <v>71.484916399804362</v>
      </c>
      <c r="G61" s="12">
        <f t="shared" si="2"/>
        <v>52.71450596149095</v>
      </c>
      <c r="H61" s="12">
        <f t="shared" si="4"/>
        <v>5.2279760878475994</v>
      </c>
      <c r="I61" s="12">
        <f t="shared" si="7"/>
        <v>0.23344937339644201</v>
      </c>
      <c r="J61" s="12">
        <f t="shared" si="8"/>
        <v>0.52</v>
      </c>
      <c r="K61" s="12">
        <f t="shared" si="3"/>
        <v>4.6153518507280031</v>
      </c>
      <c r="L61" s="12">
        <f t="shared" si="5"/>
        <v>0.59241063842437447</v>
      </c>
    </row>
    <row r="62" spans="2:14" x14ac:dyDescent="0.3">
      <c r="B62" s="11">
        <f t="shared" si="1"/>
        <v>48731</v>
      </c>
      <c r="C62" s="11">
        <f t="shared" si="0"/>
        <v>49095</v>
      </c>
      <c r="D62" s="13">
        <f t="shared" si="9"/>
        <v>3</v>
      </c>
      <c r="E62" s="55">
        <f t="shared" si="10"/>
        <v>20.845927933228129</v>
      </c>
      <c r="F62" s="12">
        <f t="shared" si="6"/>
        <v>73.272039309799467</v>
      </c>
      <c r="G62" s="12">
        <f t="shared" si="2"/>
        <v>54.032368610528223</v>
      </c>
      <c r="H62" s="12">
        <f t="shared" si="4"/>
        <v>5.4893748922399794</v>
      </c>
      <c r="I62" s="12">
        <f t="shared" si="7"/>
        <v>0.22878038592851316</v>
      </c>
      <c r="J62" s="12">
        <f t="shared" si="8"/>
        <v>0.52</v>
      </c>
      <c r="K62" s="12">
        <f t="shared" si="3"/>
        <v>4.6615053692352832</v>
      </c>
      <c r="L62" s="12">
        <f t="shared" si="5"/>
        <v>0.60722090438498377</v>
      </c>
    </row>
    <row r="63" spans="2:14" x14ac:dyDescent="0.3">
      <c r="B63" s="11">
        <f t="shared" si="1"/>
        <v>49096</v>
      </c>
      <c r="C63" s="11">
        <f t="shared" si="0"/>
        <v>49460</v>
      </c>
      <c r="D63" s="13">
        <f t="shared" si="9"/>
        <v>3</v>
      </c>
      <c r="E63" s="55">
        <f t="shared" si="10"/>
        <v>21.888224329889535</v>
      </c>
      <c r="F63" s="12">
        <f t="shared" si="6"/>
        <v>75.103840292544447</v>
      </c>
      <c r="G63" s="12">
        <f t="shared" si="2"/>
        <v>55.383177825791421</v>
      </c>
      <c r="H63" s="12">
        <f t="shared" si="4"/>
        <v>5.7638436368519788</v>
      </c>
      <c r="I63" s="12">
        <f t="shared" si="7"/>
        <v>0.22420477820994289</v>
      </c>
      <c r="J63" s="12">
        <f t="shared" si="8"/>
        <v>0.52</v>
      </c>
      <c r="K63" s="12">
        <f t="shared" si="3"/>
        <v>4.7081204229276361</v>
      </c>
      <c r="L63" s="12">
        <f t="shared" si="5"/>
        <v>0.62240142699460832</v>
      </c>
    </row>
    <row r="64" spans="2:14" x14ac:dyDescent="0.3">
      <c r="B64" s="11">
        <f t="shared" si="1"/>
        <v>49461</v>
      </c>
      <c r="C64" s="11">
        <f>+B64+365</f>
        <v>49826</v>
      </c>
      <c r="D64" s="13">
        <f t="shared" si="9"/>
        <v>3</v>
      </c>
      <c r="E64" s="55">
        <f t="shared" si="10"/>
        <v>22.982635546384014</v>
      </c>
      <c r="F64" s="12">
        <f t="shared" si="6"/>
        <v>76.981436299858046</v>
      </c>
      <c r="G64" s="12">
        <f t="shared" si="2"/>
        <v>56.767757271436203</v>
      </c>
      <c r="H64" s="12">
        <f t="shared" si="4"/>
        <v>6.052035818694578</v>
      </c>
      <c r="I64" s="12">
        <f t="shared" si="7"/>
        <v>0.21972068264574401</v>
      </c>
      <c r="J64" s="12">
        <f t="shared" si="8"/>
        <v>0.52</v>
      </c>
      <c r="K64" s="12">
        <f t="shared" si="3"/>
        <v>4.7552016271569126</v>
      </c>
      <c r="L64" s="12">
        <f t="shared" si="5"/>
        <v>0.63796146266947351</v>
      </c>
    </row>
    <row r="65" spans="2:12" x14ac:dyDescent="0.3">
      <c r="B65" s="11">
        <f t="shared" si="1"/>
        <v>49827</v>
      </c>
      <c r="C65" s="11">
        <f t="shared" si="0"/>
        <v>50191</v>
      </c>
      <c r="D65" s="13">
        <f t="shared" si="9"/>
        <v>3</v>
      </c>
      <c r="E65" s="55">
        <f t="shared" si="10"/>
        <v>24.131767323703215</v>
      </c>
      <c r="F65" s="12">
        <f t="shared" si="6"/>
        <v>78.905972207354495</v>
      </c>
      <c r="G65" s="12">
        <f t="shared" si="2"/>
        <v>58.186951203222101</v>
      </c>
      <c r="H65" s="12">
        <f t="shared" si="4"/>
        <v>6.3546376096293073</v>
      </c>
      <c r="I65" s="12">
        <f t="shared" si="7"/>
        <v>0.21532626899282914</v>
      </c>
      <c r="J65" s="12">
        <f t="shared" si="8"/>
        <v>0.52</v>
      </c>
      <c r="K65" s="12">
        <f t="shared" si="3"/>
        <v>4.8027536434284821</v>
      </c>
      <c r="L65" s="12">
        <f t="shared" si="5"/>
        <v>0.65391049923621025</v>
      </c>
    </row>
    <row r="66" spans="2:12" x14ac:dyDescent="0.3">
      <c r="K66" s="12"/>
    </row>
  </sheetData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LR67"/>
  <sheetViews>
    <sheetView zoomScale="80" zoomScaleNormal="80" workbookViewId="0">
      <pane xSplit="1" ySplit="4" topLeftCell="B35" activePane="bottomRight" state="frozen"/>
      <selection pane="topRight" activeCell="B1" sqref="B1"/>
      <selection pane="bottomLeft" activeCell="A5" sqref="A5"/>
      <selection pane="bottomRight" activeCell="I62" sqref="I62"/>
    </sheetView>
  </sheetViews>
  <sheetFormatPr defaultRowHeight="14.4" x14ac:dyDescent="0.3"/>
  <cols>
    <col min="1" max="1" width="67.88671875" customWidth="1"/>
    <col min="7" max="7" width="12.33203125" customWidth="1"/>
    <col min="8" max="8" width="12" customWidth="1"/>
    <col min="9" max="9" width="10.5546875" customWidth="1"/>
    <col min="10" max="10" width="10.44140625" customWidth="1"/>
    <col min="150" max="150" width="11.88671875" customWidth="1"/>
  </cols>
  <sheetData>
    <row r="2" spans="1:330" x14ac:dyDescent="0.3">
      <c r="B2">
        <f t="shared" ref="B2:AT2" si="0">+MONTH(B4)</f>
        <v>1</v>
      </c>
      <c r="C2">
        <f t="shared" si="0"/>
        <v>2</v>
      </c>
      <c r="D2">
        <f t="shared" si="0"/>
        <v>3</v>
      </c>
      <c r="E2">
        <f t="shared" si="0"/>
        <v>4</v>
      </c>
      <c r="F2">
        <f t="shared" si="0"/>
        <v>5</v>
      </c>
      <c r="G2">
        <f t="shared" si="0"/>
        <v>6</v>
      </c>
      <c r="H2">
        <f t="shared" si="0"/>
        <v>7</v>
      </c>
      <c r="I2">
        <f t="shared" si="0"/>
        <v>8</v>
      </c>
      <c r="J2">
        <f t="shared" si="0"/>
        <v>9</v>
      </c>
      <c r="K2">
        <f t="shared" si="0"/>
        <v>10</v>
      </c>
      <c r="L2">
        <f t="shared" si="0"/>
        <v>11</v>
      </c>
      <c r="M2">
        <f t="shared" si="0"/>
        <v>12</v>
      </c>
      <c r="N2">
        <f t="shared" si="0"/>
        <v>1</v>
      </c>
      <c r="O2">
        <f t="shared" si="0"/>
        <v>2</v>
      </c>
      <c r="P2">
        <f t="shared" si="0"/>
        <v>3</v>
      </c>
      <c r="Q2">
        <f t="shared" si="0"/>
        <v>4</v>
      </c>
      <c r="R2">
        <f t="shared" si="0"/>
        <v>5</v>
      </c>
      <c r="S2">
        <f t="shared" si="0"/>
        <v>6</v>
      </c>
      <c r="T2">
        <f t="shared" si="0"/>
        <v>7</v>
      </c>
      <c r="U2">
        <f t="shared" si="0"/>
        <v>8</v>
      </c>
      <c r="V2">
        <f t="shared" si="0"/>
        <v>9</v>
      </c>
      <c r="W2">
        <f t="shared" si="0"/>
        <v>10</v>
      </c>
      <c r="X2">
        <f t="shared" si="0"/>
        <v>11</v>
      </c>
      <c r="Y2">
        <f t="shared" si="0"/>
        <v>12</v>
      </c>
      <c r="Z2">
        <f t="shared" si="0"/>
        <v>1</v>
      </c>
      <c r="AA2">
        <f t="shared" si="0"/>
        <v>2</v>
      </c>
      <c r="AB2">
        <f t="shared" si="0"/>
        <v>3</v>
      </c>
      <c r="AC2">
        <f t="shared" si="0"/>
        <v>4</v>
      </c>
      <c r="AD2">
        <f t="shared" si="0"/>
        <v>5</v>
      </c>
      <c r="AE2">
        <f t="shared" si="0"/>
        <v>6</v>
      </c>
      <c r="AF2">
        <f t="shared" si="0"/>
        <v>7</v>
      </c>
      <c r="AG2">
        <f t="shared" si="0"/>
        <v>8</v>
      </c>
      <c r="AH2">
        <f t="shared" si="0"/>
        <v>9</v>
      </c>
      <c r="AI2">
        <f t="shared" si="0"/>
        <v>10</v>
      </c>
      <c r="AJ2">
        <f t="shared" si="0"/>
        <v>11</v>
      </c>
      <c r="AK2">
        <f t="shared" si="0"/>
        <v>12</v>
      </c>
      <c r="AL2">
        <f t="shared" si="0"/>
        <v>1</v>
      </c>
      <c r="AM2">
        <f t="shared" si="0"/>
        <v>2</v>
      </c>
      <c r="AN2">
        <f t="shared" si="0"/>
        <v>3</v>
      </c>
      <c r="AO2">
        <f t="shared" si="0"/>
        <v>4</v>
      </c>
      <c r="AP2">
        <f t="shared" si="0"/>
        <v>5</v>
      </c>
      <c r="AQ2">
        <f t="shared" si="0"/>
        <v>6</v>
      </c>
      <c r="AR2">
        <f t="shared" si="0"/>
        <v>7</v>
      </c>
      <c r="AS2">
        <f t="shared" si="0"/>
        <v>8</v>
      </c>
      <c r="AT2">
        <f t="shared" si="0"/>
        <v>9</v>
      </c>
      <c r="AU2">
        <f t="shared" ref="AU2:DF2" si="1">+MONTH(AU4)</f>
        <v>10</v>
      </c>
      <c r="AV2">
        <f t="shared" si="1"/>
        <v>11</v>
      </c>
      <c r="AW2">
        <f t="shared" si="1"/>
        <v>12</v>
      </c>
      <c r="AX2">
        <f t="shared" si="1"/>
        <v>1</v>
      </c>
      <c r="AY2">
        <f t="shared" si="1"/>
        <v>2</v>
      </c>
      <c r="AZ2">
        <f t="shared" si="1"/>
        <v>3</v>
      </c>
      <c r="BA2">
        <f t="shared" si="1"/>
        <v>4</v>
      </c>
      <c r="BB2">
        <f t="shared" si="1"/>
        <v>5</v>
      </c>
      <c r="BC2">
        <f t="shared" si="1"/>
        <v>6</v>
      </c>
      <c r="BD2">
        <f t="shared" si="1"/>
        <v>7</v>
      </c>
      <c r="BE2">
        <f t="shared" si="1"/>
        <v>8</v>
      </c>
      <c r="BF2">
        <f t="shared" si="1"/>
        <v>9</v>
      </c>
      <c r="BG2">
        <f t="shared" si="1"/>
        <v>10</v>
      </c>
      <c r="BH2">
        <f t="shared" si="1"/>
        <v>11</v>
      </c>
      <c r="BI2">
        <f t="shared" si="1"/>
        <v>12</v>
      </c>
      <c r="BJ2">
        <f t="shared" si="1"/>
        <v>1</v>
      </c>
      <c r="BK2">
        <f t="shared" si="1"/>
        <v>2</v>
      </c>
      <c r="BL2">
        <f t="shared" si="1"/>
        <v>3</v>
      </c>
      <c r="BM2">
        <f t="shared" si="1"/>
        <v>4</v>
      </c>
      <c r="BN2">
        <f t="shared" si="1"/>
        <v>5</v>
      </c>
      <c r="BO2">
        <f t="shared" si="1"/>
        <v>6</v>
      </c>
      <c r="BP2">
        <f t="shared" si="1"/>
        <v>7</v>
      </c>
      <c r="BQ2">
        <f t="shared" si="1"/>
        <v>8</v>
      </c>
      <c r="BR2">
        <f t="shared" si="1"/>
        <v>9</v>
      </c>
      <c r="BS2">
        <f t="shared" si="1"/>
        <v>10</v>
      </c>
      <c r="BT2">
        <f t="shared" si="1"/>
        <v>11</v>
      </c>
      <c r="BU2">
        <f t="shared" si="1"/>
        <v>12</v>
      </c>
      <c r="BV2">
        <f t="shared" si="1"/>
        <v>1</v>
      </c>
      <c r="BW2">
        <f t="shared" si="1"/>
        <v>2</v>
      </c>
      <c r="BX2">
        <f t="shared" si="1"/>
        <v>3</v>
      </c>
      <c r="BY2">
        <f t="shared" si="1"/>
        <v>4</v>
      </c>
      <c r="BZ2">
        <f t="shared" si="1"/>
        <v>5</v>
      </c>
      <c r="CA2">
        <f t="shared" si="1"/>
        <v>6</v>
      </c>
      <c r="CB2">
        <f t="shared" si="1"/>
        <v>7</v>
      </c>
      <c r="CC2">
        <f t="shared" si="1"/>
        <v>8</v>
      </c>
      <c r="CD2">
        <f t="shared" si="1"/>
        <v>9</v>
      </c>
      <c r="CE2">
        <f t="shared" si="1"/>
        <v>10</v>
      </c>
      <c r="CF2">
        <f t="shared" si="1"/>
        <v>11</v>
      </c>
      <c r="CG2">
        <f t="shared" si="1"/>
        <v>12</v>
      </c>
      <c r="CH2">
        <f t="shared" si="1"/>
        <v>1</v>
      </c>
      <c r="CI2">
        <f t="shared" si="1"/>
        <v>2</v>
      </c>
      <c r="CJ2">
        <f t="shared" si="1"/>
        <v>3</v>
      </c>
      <c r="CK2">
        <f t="shared" si="1"/>
        <v>4</v>
      </c>
      <c r="CL2">
        <f t="shared" si="1"/>
        <v>5</v>
      </c>
      <c r="CM2">
        <f t="shared" si="1"/>
        <v>6</v>
      </c>
      <c r="CN2">
        <f t="shared" si="1"/>
        <v>7</v>
      </c>
      <c r="CO2">
        <f t="shared" si="1"/>
        <v>8</v>
      </c>
      <c r="CP2">
        <f t="shared" si="1"/>
        <v>9</v>
      </c>
      <c r="CQ2">
        <f t="shared" si="1"/>
        <v>10</v>
      </c>
      <c r="CR2">
        <f t="shared" si="1"/>
        <v>11</v>
      </c>
      <c r="CS2">
        <f t="shared" si="1"/>
        <v>12</v>
      </c>
      <c r="CT2">
        <f t="shared" si="1"/>
        <v>1</v>
      </c>
      <c r="CU2">
        <f t="shared" si="1"/>
        <v>2</v>
      </c>
      <c r="CV2">
        <f t="shared" si="1"/>
        <v>3</v>
      </c>
      <c r="CW2">
        <f t="shared" si="1"/>
        <v>4</v>
      </c>
      <c r="CX2">
        <f t="shared" si="1"/>
        <v>5</v>
      </c>
      <c r="CY2">
        <f t="shared" si="1"/>
        <v>6</v>
      </c>
      <c r="CZ2">
        <f t="shared" si="1"/>
        <v>7</v>
      </c>
      <c r="DA2">
        <f t="shared" si="1"/>
        <v>8</v>
      </c>
      <c r="DB2">
        <f t="shared" si="1"/>
        <v>9</v>
      </c>
      <c r="DC2">
        <f t="shared" si="1"/>
        <v>10</v>
      </c>
      <c r="DD2">
        <f t="shared" si="1"/>
        <v>11</v>
      </c>
      <c r="DE2">
        <f t="shared" si="1"/>
        <v>12</v>
      </c>
      <c r="DF2">
        <f t="shared" si="1"/>
        <v>1</v>
      </c>
      <c r="DG2">
        <f t="shared" ref="DG2:ET2" si="2">+MONTH(DG4)</f>
        <v>2</v>
      </c>
      <c r="DH2">
        <f t="shared" si="2"/>
        <v>3</v>
      </c>
      <c r="DI2">
        <f t="shared" si="2"/>
        <v>4</v>
      </c>
      <c r="DJ2">
        <f t="shared" si="2"/>
        <v>5</v>
      </c>
      <c r="DK2">
        <f t="shared" si="2"/>
        <v>6</v>
      </c>
      <c r="DL2">
        <f t="shared" si="2"/>
        <v>7</v>
      </c>
      <c r="DM2">
        <f t="shared" si="2"/>
        <v>8</v>
      </c>
      <c r="DN2">
        <f t="shared" si="2"/>
        <v>9</v>
      </c>
      <c r="DO2">
        <f t="shared" si="2"/>
        <v>10</v>
      </c>
      <c r="DP2">
        <f t="shared" si="2"/>
        <v>11</v>
      </c>
      <c r="DQ2">
        <f t="shared" si="2"/>
        <v>12</v>
      </c>
      <c r="DR2">
        <f t="shared" si="2"/>
        <v>1</v>
      </c>
      <c r="DS2">
        <f t="shared" si="2"/>
        <v>2</v>
      </c>
      <c r="DT2">
        <f t="shared" si="2"/>
        <v>3</v>
      </c>
      <c r="DU2">
        <f t="shared" si="2"/>
        <v>4</v>
      </c>
      <c r="DV2">
        <f t="shared" si="2"/>
        <v>5</v>
      </c>
      <c r="DW2">
        <f t="shared" si="2"/>
        <v>6</v>
      </c>
      <c r="DX2">
        <f t="shared" si="2"/>
        <v>7</v>
      </c>
      <c r="DY2">
        <f t="shared" si="2"/>
        <v>8</v>
      </c>
      <c r="DZ2">
        <f t="shared" si="2"/>
        <v>9</v>
      </c>
      <c r="EA2">
        <f t="shared" si="2"/>
        <v>10</v>
      </c>
      <c r="EB2">
        <f t="shared" si="2"/>
        <v>11</v>
      </c>
      <c r="EC2">
        <f t="shared" si="2"/>
        <v>12</v>
      </c>
      <c r="ED2">
        <f t="shared" si="2"/>
        <v>1</v>
      </c>
      <c r="EE2">
        <f t="shared" si="2"/>
        <v>2</v>
      </c>
      <c r="EF2">
        <f t="shared" si="2"/>
        <v>3</v>
      </c>
      <c r="EG2">
        <f t="shared" si="2"/>
        <v>4</v>
      </c>
      <c r="EH2">
        <f t="shared" si="2"/>
        <v>5</v>
      </c>
      <c r="EI2">
        <f t="shared" si="2"/>
        <v>6</v>
      </c>
      <c r="EJ2">
        <f t="shared" si="2"/>
        <v>7</v>
      </c>
      <c r="EK2">
        <f t="shared" si="2"/>
        <v>8</v>
      </c>
      <c r="EL2">
        <f t="shared" si="2"/>
        <v>9</v>
      </c>
      <c r="EM2">
        <f t="shared" si="2"/>
        <v>10</v>
      </c>
      <c r="EN2">
        <f t="shared" si="2"/>
        <v>11</v>
      </c>
      <c r="EO2">
        <f t="shared" si="2"/>
        <v>12</v>
      </c>
      <c r="EP2">
        <f t="shared" si="2"/>
        <v>1</v>
      </c>
      <c r="EQ2">
        <f t="shared" si="2"/>
        <v>2</v>
      </c>
      <c r="ER2">
        <f t="shared" si="2"/>
        <v>3</v>
      </c>
      <c r="ES2">
        <f t="shared" si="2"/>
        <v>4</v>
      </c>
      <c r="ET2">
        <f t="shared" si="2"/>
        <v>5</v>
      </c>
      <c r="EU2">
        <f t="shared" ref="EU2:HF2" si="3">+MONTH(EU4)</f>
        <v>6</v>
      </c>
      <c r="EV2">
        <f t="shared" si="3"/>
        <v>7</v>
      </c>
      <c r="EW2">
        <f t="shared" si="3"/>
        <v>8</v>
      </c>
      <c r="EX2">
        <f t="shared" si="3"/>
        <v>9</v>
      </c>
      <c r="EY2">
        <f t="shared" si="3"/>
        <v>10</v>
      </c>
      <c r="EZ2">
        <f t="shared" si="3"/>
        <v>11</v>
      </c>
      <c r="FA2">
        <f t="shared" si="3"/>
        <v>12</v>
      </c>
      <c r="FB2">
        <f t="shared" si="3"/>
        <v>1</v>
      </c>
      <c r="FC2">
        <f t="shared" si="3"/>
        <v>2</v>
      </c>
      <c r="FD2">
        <f t="shared" si="3"/>
        <v>3</v>
      </c>
      <c r="FE2">
        <f t="shared" si="3"/>
        <v>4</v>
      </c>
      <c r="FF2">
        <f t="shared" si="3"/>
        <v>5</v>
      </c>
      <c r="FG2">
        <f t="shared" si="3"/>
        <v>6</v>
      </c>
      <c r="FH2">
        <f t="shared" si="3"/>
        <v>7</v>
      </c>
      <c r="FI2">
        <f t="shared" si="3"/>
        <v>8</v>
      </c>
      <c r="FJ2">
        <f t="shared" si="3"/>
        <v>9</v>
      </c>
      <c r="FK2">
        <f t="shared" si="3"/>
        <v>10</v>
      </c>
      <c r="FL2">
        <f t="shared" si="3"/>
        <v>11</v>
      </c>
      <c r="FM2">
        <f t="shared" si="3"/>
        <v>12</v>
      </c>
      <c r="FN2">
        <f t="shared" si="3"/>
        <v>1</v>
      </c>
      <c r="FO2">
        <f t="shared" si="3"/>
        <v>2</v>
      </c>
      <c r="FP2">
        <f t="shared" si="3"/>
        <v>3</v>
      </c>
      <c r="FQ2">
        <f t="shared" si="3"/>
        <v>4</v>
      </c>
      <c r="FR2">
        <f t="shared" si="3"/>
        <v>5</v>
      </c>
      <c r="FS2">
        <f t="shared" si="3"/>
        <v>6</v>
      </c>
      <c r="FT2">
        <f t="shared" si="3"/>
        <v>7</v>
      </c>
      <c r="FU2">
        <f t="shared" si="3"/>
        <v>8</v>
      </c>
      <c r="FV2">
        <f t="shared" si="3"/>
        <v>9</v>
      </c>
      <c r="FW2">
        <f t="shared" si="3"/>
        <v>10</v>
      </c>
      <c r="FX2">
        <f t="shared" si="3"/>
        <v>11</v>
      </c>
      <c r="FY2">
        <f t="shared" si="3"/>
        <v>12</v>
      </c>
      <c r="FZ2">
        <f t="shared" si="3"/>
        <v>1</v>
      </c>
      <c r="GA2">
        <f t="shared" si="3"/>
        <v>2</v>
      </c>
      <c r="GB2">
        <f t="shared" si="3"/>
        <v>3</v>
      </c>
      <c r="GC2">
        <f t="shared" si="3"/>
        <v>4</v>
      </c>
      <c r="GD2">
        <f t="shared" si="3"/>
        <v>5</v>
      </c>
      <c r="GE2">
        <f t="shared" si="3"/>
        <v>6</v>
      </c>
      <c r="GF2">
        <f t="shared" si="3"/>
        <v>7</v>
      </c>
      <c r="GG2">
        <f t="shared" si="3"/>
        <v>8</v>
      </c>
      <c r="GH2">
        <f t="shared" si="3"/>
        <v>9</v>
      </c>
      <c r="GI2">
        <f t="shared" si="3"/>
        <v>10</v>
      </c>
      <c r="GJ2">
        <f t="shared" si="3"/>
        <v>11</v>
      </c>
      <c r="GK2">
        <f t="shared" si="3"/>
        <v>12</v>
      </c>
      <c r="GL2">
        <f t="shared" si="3"/>
        <v>1</v>
      </c>
      <c r="GM2">
        <f t="shared" si="3"/>
        <v>2</v>
      </c>
      <c r="GN2">
        <f t="shared" si="3"/>
        <v>3</v>
      </c>
      <c r="GO2">
        <f t="shared" si="3"/>
        <v>4</v>
      </c>
      <c r="GP2">
        <f t="shared" si="3"/>
        <v>5</v>
      </c>
      <c r="GQ2">
        <f t="shared" si="3"/>
        <v>6</v>
      </c>
      <c r="GR2">
        <f t="shared" si="3"/>
        <v>7</v>
      </c>
      <c r="GS2">
        <f t="shared" si="3"/>
        <v>8</v>
      </c>
      <c r="GT2">
        <f t="shared" si="3"/>
        <v>9</v>
      </c>
      <c r="GU2">
        <f t="shared" si="3"/>
        <v>10</v>
      </c>
      <c r="GV2">
        <f t="shared" si="3"/>
        <v>11</v>
      </c>
      <c r="GW2">
        <f t="shared" si="3"/>
        <v>12</v>
      </c>
      <c r="GX2">
        <f t="shared" si="3"/>
        <v>1</v>
      </c>
      <c r="GY2">
        <f t="shared" si="3"/>
        <v>2</v>
      </c>
      <c r="GZ2">
        <f t="shared" si="3"/>
        <v>3</v>
      </c>
      <c r="HA2">
        <f t="shared" si="3"/>
        <v>4</v>
      </c>
      <c r="HB2">
        <f t="shared" si="3"/>
        <v>5</v>
      </c>
      <c r="HC2">
        <f t="shared" si="3"/>
        <v>6</v>
      </c>
      <c r="HD2">
        <f t="shared" si="3"/>
        <v>7</v>
      </c>
      <c r="HE2">
        <f t="shared" si="3"/>
        <v>8</v>
      </c>
      <c r="HF2">
        <f t="shared" si="3"/>
        <v>9</v>
      </c>
      <c r="HG2">
        <f t="shared" ref="HG2:JM2" si="4">+MONTH(HG4)</f>
        <v>10</v>
      </c>
      <c r="HH2">
        <f t="shared" si="4"/>
        <v>11</v>
      </c>
      <c r="HI2">
        <f t="shared" si="4"/>
        <v>12</v>
      </c>
      <c r="HJ2">
        <f t="shared" si="4"/>
        <v>1</v>
      </c>
      <c r="HK2">
        <f t="shared" si="4"/>
        <v>2</v>
      </c>
      <c r="HL2">
        <f t="shared" si="4"/>
        <v>3</v>
      </c>
      <c r="HM2">
        <f t="shared" si="4"/>
        <v>4</v>
      </c>
      <c r="HN2">
        <f t="shared" si="4"/>
        <v>5</v>
      </c>
      <c r="HO2">
        <f t="shared" si="4"/>
        <v>6</v>
      </c>
      <c r="HP2">
        <f t="shared" si="4"/>
        <v>7</v>
      </c>
      <c r="HQ2">
        <f t="shared" si="4"/>
        <v>8</v>
      </c>
      <c r="HR2">
        <f t="shared" si="4"/>
        <v>9</v>
      </c>
      <c r="HS2">
        <f t="shared" si="4"/>
        <v>10</v>
      </c>
      <c r="HT2">
        <f t="shared" si="4"/>
        <v>11</v>
      </c>
      <c r="HU2">
        <f t="shared" si="4"/>
        <v>12</v>
      </c>
      <c r="HV2">
        <f t="shared" si="4"/>
        <v>1</v>
      </c>
      <c r="HW2">
        <f t="shared" si="4"/>
        <v>2</v>
      </c>
      <c r="HX2">
        <f t="shared" si="4"/>
        <v>3</v>
      </c>
      <c r="HY2">
        <f t="shared" si="4"/>
        <v>4</v>
      </c>
      <c r="HZ2">
        <f t="shared" si="4"/>
        <v>5</v>
      </c>
      <c r="IA2">
        <f t="shared" si="4"/>
        <v>6</v>
      </c>
      <c r="IB2">
        <f t="shared" si="4"/>
        <v>7</v>
      </c>
      <c r="IC2">
        <f t="shared" si="4"/>
        <v>8</v>
      </c>
      <c r="ID2">
        <f t="shared" si="4"/>
        <v>9</v>
      </c>
      <c r="IE2">
        <f t="shared" si="4"/>
        <v>10</v>
      </c>
      <c r="IF2">
        <f t="shared" si="4"/>
        <v>11</v>
      </c>
      <c r="IG2">
        <f t="shared" si="4"/>
        <v>12</v>
      </c>
      <c r="IH2">
        <f t="shared" si="4"/>
        <v>1</v>
      </c>
      <c r="II2">
        <f t="shared" si="4"/>
        <v>2</v>
      </c>
      <c r="IJ2">
        <f t="shared" si="4"/>
        <v>3</v>
      </c>
      <c r="IK2">
        <f t="shared" si="4"/>
        <v>4</v>
      </c>
      <c r="IL2">
        <f t="shared" si="4"/>
        <v>5</v>
      </c>
      <c r="IM2">
        <f t="shared" si="4"/>
        <v>6</v>
      </c>
      <c r="IN2">
        <f t="shared" si="4"/>
        <v>7</v>
      </c>
      <c r="IO2">
        <f t="shared" si="4"/>
        <v>8</v>
      </c>
      <c r="IP2">
        <f t="shared" si="4"/>
        <v>9</v>
      </c>
      <c r="IQ2">
        <f t="shared" si="4"/>
        <v>10</v>
      </c>
      <c r="IR2">
        <f t="shared" si="4"/>
        <v>11</v>
      </c>
      <c r="IS2">
        <f t="shared" si="4"/>
        <v>12</v>
      </c>
      <c r="IT2">
        <f t="shared" si="4"/>
        <v>1</v>
      </c>
      <c r="IU2">
        <f t="shared" si="4"/>
        <v>2</v>
      </c>
      <c r="IV2">
        <f t="shared" si="4"/>
        <v>3</v>
      </c>
      <c r="IW2">
        <f t="shared" si="4"/>
        <v>4</v>
      </c>
      <c r="IX2">
        <f t="shared" si="4"/>
        <v>5</v>
      </c>
      <c r="IY2">
        <f t="shared" si="4"/>
        <v>6</v>
      </c>
      <c r="IZ2">
        <f t="shared" si="4"/>
        <v>7</v>
      </c>
      <c r="JA2">
        <f t="shared" si="4"/>
        <v>8</v>
      </c>
      <c r="JB2">
        <f t="shared" si="4"/>
        <v>9</v>
      </c>
      <c r="JC2">
        <f t="shared" si="4"/>
        <v>10</v>
      </c>
      <c r="JD2">
        <f t="shared" si="4"/>
        <v>11</v>
      </c>
      <c r="JE2">
        <f t="shared" si="4"/>
        <v>12</v>
      </c>
      <c r="JF2">
        <f t="shared" si="4"/>
        <v>1</v>
      </c>
      <c r="JG2">
        <f t="shared" si="4"/>
        <v>2</v>
      </c>
      <c r="JH2">
        <f t="shared" si="4"/>
        <v>3</v>
      </c>
      <c r="JI2">
        <f t="shared" si="4"/>
        <v>4</v>
      </c>
      <c r="JJ2">
        <f t="shared" si="4"/>
        <v>5</v>
      </c>
      <c r="JK2">
        <f t="shared" si="4"/>
        <v>6</v>
      </c>
      <c r="JL2">
        <f t="shared" si="4"/>
        <v>7</v>
      </c>
      <c r="JM2">
        <f t="shared" si="4"/>
        <v>8</v>
      </c>
    </row>
    <row r="3" spans="1:330" x14ac:dyDescent="0.3">
      <c r="B3">
        <f t="shared" ref="B3:AT3" si="5">+YEAR(B4)</f>
        <v>2019</v>
      </c>
      <c r="C3">
        <f t="shared" si="5"/>
        <v>2019</v>
      </c>
      <c r="D3">
        <f t="shared" si="5"/>
        <v>2019</v>
      </c>
      <c r="E3">
        <f t="shared" si="5"/>
        <v>2019</v>
      </c>
      <c r="F3">
        <f t="shared" si="5"/>
        <v>2019</v>
      </c>
      <c r="G3">
        <f t="shared" si="5"/>
        <v>2019</v>
      </c>
      <c r="H3">
        <f t="shared" si="5"/>
        <v>2019</v>
      </c>
      <c r="I3">
        <f t="shared" si="5"/>
        <v>2019</v>
      </c>
      <c r="J3">
        <f t="shared" si="5"/>
        <v>2019</v>
      </c>
      <c r="K3">
        <f t="shared" si="5"/>
        <v>2019</v>
      </c>
      <c r="L3">
        <f t="shared" si="5"/>
        <v>2019</v>
      </c>
      <c r="M3">
        <f t="shared" si="5"/>
        <v>2019</v>
      </c>
      <c r="N3">
        <f t="shared" si="5"/>
        <v>2020</v>
      </c>
      <c r="O3">
        <f t="shared" si="5"/>
        <v>2020</v>
      </c>
      <c r="P3">
        <f t="shared" si="5"/>
        <v>2020</v>
      </c>
      <c r="Q3">
        <f t="shared" si="5"/>
        <v>2020</v>
      </c>
      <c r="R3">
        <f t="shared" si="5"/>
        <v>2020</v>
      </c>
      <c r="S3">
        <f t="shared" si="5"/>
        <v>2020</v>
      </c>
      <c r="T3">
        <f t="shared" si="5"/>
        <v>2020</v>
      </c>
      <c r="U3">
        <f t="shared" si="5"/>
        <v>2020</v>
      </c>
      <c r="V3">
        <f t="shared" si="5"/>
        <v>2020</v>
      </c>
      <c r="W3">
        <f t="shared" si="5"/>
        <v>2020</v>
      </c>
      <c r="X3">
        <f t="shared" si="5"/>
        <v>2020</v>
      </c>
      <c r="Y3">
        <f t="shared" si="5"/>
        <v>2020</v>
      </c>
      <c r="Z3">
        <f t="shared" si="5"/>
        <v>2021</v>
      </c>
      <c r="AA3">
        <f t="shared" si="5"/>
        <v>2021</v>
      </c>
      <c r="AB3">
        <f t="shared" si="5"/>
        <v>2021</v>
      </c>
      <c r="AC3">
        <f t="shared" si="5"/>
        <v>2021</v>
      </c>
      <c r="AD3">
        <f t="shared" si="5"/>
        <v>2021</v>
      </c>
      <c r="AE3">
        <f t="shared" si="5"/>
        <v>2021</v>
      </c>
      <c r="AF3">
        <f t="shared" si="5"/>
        <v>2021</v>
      </c>
      <c r="AG3">
        <f t="shared" si="5"/>
        <v>2021</v>
      </c>
      <c r="AH3">
        <f t="shared" si="5"/>
        <v>2021</v>
      </c>
      <c r="AI3">
        <f t="shared" si="5"/>
        <v>2021</v>
      </c>
      <c r="AJ3">
        <f t="shared" si="5"/>
        <v>2021</v>
      </c>
      <c r="AK3">
        <f t="shared" si="5"/>
        <v>2021</v>
      </c>
      <c r="AL3">
        <f t="shared" si="5"/>
        <v>2022</v>
      </c>
      <c r="AM3">
        <f t="shared" si="5"/>
        <v>2022</v>
      </c>
      <c r="AN3">
        <f t="shared" si="5"/>
        <v>2022</v>
      </c>
      <c r="AO3">
        <f t="shared" si="5"/>
        <v>2022</v>
      </c>
      <c r="AP3">
        <f t="shared" si="5"/>
        <v>2022</v>
      </c>
      <c r="AQ3">
        <f t="shared" si="5"/>
        <v>2022</v>
      </c>
      <c r="AR3">
        <f t="shared" si="5"/>
        <v>2022</v>
      </c>
      <c r="AS3">
        <f t="shared" si="5"/>
        <v>2022</v>
      </c>
      <c r="AT3">
        <f t="shared" si="5"/>
        <v>2022</v>
      </c>
      <c r="AU3">
        <f t="shared" ref="AU3:DF3" si="6">+YEAR(AU4)</f>
        <v>2022</v>
      </c>
      <c r="AV3">
        <f t="shared" si="6"/>
        <v>2022</v>
      </c>
      <c r="AW3">
        <f t="shared" si="6"/>
        <v>2022</v>
      </c>
      <c r="AX3">
        <f t="shared" si="6"/>
        <v>2023</v>
      </c>
      <c r="AY3">
        <f t="shared" si="6"/>
        <v>2023</v>
      </c>
      <c r="AZ3">
        <f t="shared" si="6"/>
        <v>2023</v>
      </c>
      <c r="BA3">
        <f t="shared" si="6"/>
        <v>2023</v>
      </c>
      <c r="BB3">
        <f t="shared" si="6"/>
        <v>2023</v>
      </c>
      <c r="BC3">
        <f t="shared" si="6"/>
        <v>2023</v>
      </c>
      <c r="BD3">
        <f t="shared" si="6"/>
        <v>2023</v>
      </c>
      <c r="BE3">
        <f t="shared" si="6"/>
        <v>2023</v>
      </c>
      <c r="BF3">
        <f t="shared" si="6"/>
        <v>2023</v>
      </c>
      <c r="BG3">
        <f t="shared" si="6"/>
        <v>2023</v>
      </c>
      <c r="BH3">
        <f t="shared" si="6"/>
        <v>2023</v>
      </c>
      <c r="BI3">
        <f t="shared" si="6"/>
        <v>2023</v>
      </c>
      <c r="BJ3">
        <f t="shared" si="6"/>
        <v>2024</v>
      </c>
      <c r="BK3">
        <f t="shared" si="6"/>
        <v>2024</v>
      </c>
      <c r="BL3">
        <f t="shared" si="6"/>
        <v>2024</v>
      </c>
      <c r="BM3">
        <f t="shared" si="6"/>
        <v>2024</v>
      </c>
      <c r="BN3">
        <f t="shared" si="6"/>
        <v>2024</v>
      </c>
      <c r="BO3">
        <f t="shared" si="6"/>
        <v>2024</v>
      </c>
      <c r="BP3">
        <f t="shared" si="6"/>
        <v>2024</v>
      </c>
      <c r="BQ3">
        <f t="shared" si="6"/>
        <v>2024</v>
      </c>
      <c r="BR3">
        <f t="shared" si="6"/>
        <v>2024</v>
      </c>
      <c r="BS3">
        <f t="shared" si="6"/>
        <v>2024</v>
      </c>
      <c r="BT3">
        <f t="shared" si="6"/>
        <v>2024</v>
      </c>
      <c r="BU3">
        <f t="shared" si="6"/>
        <v>2024</v>
      </c>
      <c r="BV3">
        <f t="shared" si="6"/>
        <v>2025</v>
      </c>
      <c r="BW3">
        <f t="shared" si="6"/>
        <v>2025</v>
      </c>
      <c r="BX3">
        <f t="shared" si="6"/>
        <v>2025</v>
      </c>
      <c r="BY3">
        <f t="shared" si="6"/>
        <v>2025</v>
      </c>
      <c r="BZ3">
        <f t="shared" si="6"/>
        <v>2025</v>
      </c>
      <c r="CA3">
        <f t="shared" si="6"/>
        <v>2025</v>
      </c>
      <c r="CB3">
        <f t="shared" si="6"/>
        <v>2025</v>
      </c>
      <c r="CC3">
        <f t="shared" si="6"/>
        <v>2025</v>
      </c>
      <c r="CD3">
        <f t="shared" si="6"/>
        <v>2025</v>
      </c>
      <c r="CE3">
        <f t="shared" si="6"/>
        <v>2025</v>
      </c>
      <c r="CF3">
        <f t="shared" si="6"/>
        <v>2025</v>
      </c>
      <c r="CG3">
        <f t="shared" si="6"/>
        <v>2025</v>
      </c>
      <c r="CH3">
        <f t="shared" si="6"/>
        <v>2026</v>
      </c>
      <c r="CI3">
        <f t="shared" si="6"/>
        <v>2026</v>
      </c>
      <c r="CJ3">
        <f t="shared" si="6"/>
        <v>2026</v>
      </c>
      <c r="CK3">
        <f t="shared" si="6"/>
        <v>2026</v>
      </c>
      <c r="CL3">
        <f t="shared" si="6"/>
        <v>2026</v>
      </c>
      <c r="CM3">
        <f t="shared" si="6"/>
        <v>2026</v>
      </c>
      <c r="CN3">
        <f t="shared" si="6"/>
        <v>2026</v>
      </c>
      <c r="CO3">
        <f t="shared" si="6"/>
        <v>2026</v>
      </c>
      <c r="CP3">
        <f t="shared" si="6"/>
        <v>2026</v>
      </c>
      <c r="CQ3">
        <f t="shared" si="6"/>
        <v>2026</v>
      </c>
      <c r="CR3">
        <f t="shared" si="6"/>
        <v>2026</v>
      </c>
      <c r="CS3">
        <f t="shared" si="6"/>
        <v>2026</v>
      </c>
      <c r="CT3">
        <f t="shared" si="6"/>
        <v>2027</v>
      </c>
      <c r="CU3">
        <f t="shared" si="6"/>
        <v>2027</v>
      </c>
      <c r="CV3">
        <f t="shared" si="6"/>
        <v>2027</v>
      </c>
      <c r="CW3">
        <f t="shared" si="6"/>
        <v>2027</v>
      </c>
      <c r="CX3">
        <f t="shared" si="6"/>
        <v>2027</v>
      </c>
      <c r="CY3">
        <f t="shared" si="6"/>
        <v>2027</v>
      </c>
      <c r="CZ3">
        <f t="shared" si="6"/>
        <v>2027</v>
      </c>
      <c r="DA3">
        <f t="shared" si="6"/>
        <v>2027</v>
      </c>
      <c r="DB3">
        <f t="shared" si="6"/>
        <v>2027</v>
      </c>
      <c r="DC3">
        <f t="shared" si="6"/>
        <v>2027</v>
      </c>
      <c r="DD3">
        <f t="shared" si="6"/>
        <v>2027</v>
      </c>
      <c r="DE3">
        <f t="shared" si="6"/>
        <v>2027</v>
      </c>
      <c r="DF3">
        <f t="shared" si="6"/>
        <v>2028</v>
      </c>
      <c r="DG3">
        <f t="shared" ref="DG3:FR3" si="7">+YEAR(DG4)</f>
        <v>2028</v>
      </c>
      <c r="DH3">
        <f t="shared" si="7"/>
        <v>2028</v>
      </c>
      <c r="DI3">
        <f t="shared" si="7"/>
        <v>2028</v>
      </c>
      <c r="DJ3">
        <f t="shared" si="7"/>
        <v>2028</v>
      </c>
      <c r="DK3">
        <f t="shared" si="7"/>
        <v>2028</v>
      </c>
      <c r="DL3">
        <f t="shared" si="7"/>
        <v>2028</v>
      </c>
      <c r="DM3">
        <f t="shared" si="7"/>
        <v>2028</v>
      </c>
      <c r="DN3">
        <f t="shared" si="7"/>
        <v>2028</v>
      </c>
      <c r="DO3">
        <f t="shared" si="7"/>
        <v>2028</v>
      </c>
      <c r="DP3">
        <f t="shared" si="7"/>
        <v>2028</v>
      </c>
      <c r="DQ3">
        <f t="shared" si="7"/>
        <v>2028</v>
      </c>
      <c r="DR3">
        <f t="shared" si="7"/>
        <v>2029</v>
      </c>
      <c r="DS3">
        <f t="shared" si="7"/>
        <v>2029</v>
      </c>
      <c r="DT3">
        <f t="shared" si="7"/>
        <v>2029</v>
      </c>
      <c r="DU3">
        <f t="shared" si="7"/>
        <v>2029</v>
      </c>
      <c r="DV3">
        <f t="shared" si="7"/>
        <v>2029</v>
      </c>
      <c r="DW3">
        <f t="shared" si="7"/>
        <v>2029</v>
      </c>
      <c r="DX3">
        <f t="shared" si="7"/>
        <v>2029</v>
      </c>
      <c r="DY3">
        <f t="shared" si="7"/>
        <v>2029</v>
      </c>
      <c r="DZ3">
        <f t="shared" si="7"/>
        <v>2029</v>
      </c>
      <c r="EA3">
        <f t="shared" si="7"/>
        <v>2029</v>
      </c>
      <c r="EB3">
        <f t="shared" si="7"/>
        <v>2029</v>
      </c>
      <c r="EC3">
        <f t="shared" si="7"/>
        <v>2029</v>
      </c>
      <c r="ED3">
        <f t="shared" si="7"/>
        <v>2030</v>
      </c>
      <c r="EE3">
        <f t="shared" si="7"/>
        <v>2030</v>
      </c>
      <c r="EF3">
        <f t="shared" si="7"/>
        <v>2030</v>
      </c>
      <c r="EG3">
        <f t="shared" si="7"/>
        <v>2030</v>
      </c>
      <c r="EH3">
        <f t="shared" si="7"/>
        <v>2030</v>
      </c>
      <c r="EI3">
        <f t="shared" si="7"/>
        <v>2030</v>
      </c>
      <c r="EJ3">
        <f t="shared" si="7"/>
        <v>2030</v>
      </c>
      <c r="EK3">
        <f t="shared" si="7"/>
        <v>2030</v>
      </c>
      <c r="EL3">
        <f t="shared" si="7"/>
        <v>2030</v>
      </c>
      <c r="EM3">
        <f t="shared" si="7"/>
        <v>2030</v>
      </c>
      <c r="EN3">
        <f t="shared" si="7"/>
        <v>2030</v>
      </c>
      <c r="EO3">
        <f t="shared" si="7"/>
        <v>2030</v>
      </c>
      <c r="EP3">
        <f t="shared" si="7"/>
        <v>2031</v>
      </c>
      <c r="EQ3">
        <f t="shared" si="7"/>
        <v>2031</v>
      </c>
      <c r="ER3">
        <f t="shared" si="7"/>
        <v>2031</v>
      </c>
      <c r="ES3">
        <f t="shared" si="7"/>
        <v>2031</v>
      </c>
      <c r="ET3">
        <f t="shared" si="7"/>
        <v>2031</v>
      </c>
      <c r="EU3">
        <f t="shared" si="7"/>
        <v>2031</v>
      </c>
      <c r="EV3">
        <f t="shared" si="7"/>
        <v>2031</v>
      </c>
      <c r="EW3">
        <f t="shared" si="7"/>
        <v>2031</v>
      </c>
      <c r="EX3">
        <f t="shared" si="7"/>
        <v>2031</v>
      </c>
      <c r="EY3">
        <f t="shared" si="7"/>
        <v>2031</v>
      </c>
      <c r="EZ3">
        <f t="shared" si="7"/>
        <v>2031</v>
      </c>
      <c r="FA3">
        <f t="shared" si="7"/>
        <v>2031</v>
      </c>
      <c r="FB3">
        <f t="shared" si="7"/>
        <v>2032</v>
      </c>
      <c r="FC3">
        <f t="shared" si="7"/>
        <v>2032</v>
      </c>
      <c r="FD3">
        <f t="shared" si="7"/>
        <v>2032</v>
      </c>
      <c r="FE3">
        <f t="shared" si="7"/>
        <v>2032</v>
      </c>
      <c r="FF3">
        <f t="shared" si="7"/>
        <v>2032</v>
      </c>
      <c r="FG3">
        <f t="shared" si="7"/>
        <v>2032</v>
      </c>
      <c r="FH3">
        <f t="shared" si="7"/>
        <v>2032</v>
      </c>
      <c r="FI3">
        <f t="shared" si="7"/>
        <v>2032</v>
      </c>
      <c r="FJ3">
        <f t="shared" si="7"/>
        <v>2032</v>
      </c>
      <c r="FK3">
        <f t="shared" si="7"/>
        <v>2032</v>
      </c>
      <c r="FL3">
        <f t="shared" si="7"/>
        <v>2032</v>
      </c>
      <c r="FM3">
        <f t="shared" si="7"/>
        <v>2032</v>
      </c>
      <c r="FN3">
        <f t="shared" si="7"/>
        <v>2033</v>
      </c>
      <c r="FO3">
        <f t="shared" si="7"/>
        <v>2033</v>
      </c>
      <c r="FP3">
        <f t="shared" si="7"/>
        <v>2033</v>
      </c>
      <c r="FQ3">
        <f t="shared" si="7"/>
        <v>2033</v>
      </c>
      <c r="FR3">
        <f t="shared" si="7"/>
        <v>2033</v>
      </c>
      <c r="FS3">
        <f t="shared" ref="FS3:ID3" si="8">+YEAR(FS4)</f>
        <v>2033</v>
      </c>
      <c r="FT3">
        <f t="shared" si="8"/>
        <v>2033</v>
      </c>
      <c r="FU3">
        <f t="shared" si="8"/>
        <v>2033</v>
      </c>
      <c r="FV3">
        <f t="shared" si="8"/>
        <v>2033</v>
      </c>
      <c r="FW3">
        <f t="shared" si="8"/>
        <v>2033</v>
      </c>
      <c r="FX3">
        <f t="shared" si="8"/>
        <v>2033</v>
      </c>
      <c r="FY3">
        <f t="shared" si="8"/>
        <v>2033</v>
      </c>
      <c r="FZ3">
        <f t="shared" si="8"/>
        <v>2034</v>
      </c>
      <c r="GA3">
        <f t="shared" si="8"/>
        <v>2034</v>
      </c>
      <c r="GB3">
        <f t="shared" si="8"/>
        <v>2034</v>
      </c>
      <c r="GC3">
        <f t="shared" si="8"/>
        <v>2034</v>
      </c>
      <c r="GD3">
        <f t="shared" si="8"/>
        <v>2034</v>
      </c>
      <c r="GE3">
        <f t="shared" si="8"/>
        <v>2034</v>
      </c>
      <c r="GF3">
        <f t="shared" si="8"/>
        <v>2034</v>
      </c>
      <c r="GG3">
        <f t="shared" si="8"/>
        <v>2034</v>
      </c>
      <c r="GH3">
        <f t="shared" si="8"/>
        <v>2034</v>
      </c>
      <c r="GI3">
        <f t="shared" si="8"/>
        <v>2034</v>
      </c>
      <c r="GJ3">
        <f t="shared" si="8"/>
        <v>2034</v>
      </c>
      <c r="GK3">
        <f t="shared" si="8"/>
        <v>2034</v>
      </c>
      <c r="GL3">
        <f t="shared" si="8"/>
        <v>2035</v>
      </c>
      <c r="GM3">
        <f t="shared" si="8"/>
        <v>2035</v>
      </c>
      <c r="GN3">
        <f t="shared" si="8"/>
        <v>2035</v>
      </c>
      <c r="GO3">
        <f t="shared" si="8"/>
        <v>2035</v>
      </c>
      <c r="GP3">
        <f t="shared" si="8"/>
        <v>2035</v>
      </c>
      <c r="GQ3">
        <f t="shared" si="8"/>
        <v>2035</v>
      </c>
      <c r="GR3">
        <f t="shared" si="8"/>
        <v>2035</v>
      </c>
      <c r="GS3">
        <f t="shared" si="8"/>
        <v>2035</v>
      </c>
      <c r="GT3">
        <f t="shared" si="8"/>
        <v>2035</v>
      </c>
      <c r="GU3">
        <f t="shared" si="8"/>
        <v>2035</v>
      </c>
      <c r="GV3">
        <f t="shared" si="8"/>
        <v>2035</v>
      </c>
      <c r="GW3">
        <f t="shared" si="8"/>
        <v>2035</v>
      </c>
      <c r="GX3">
        <f t="shared" si="8"/>
        <v>2036</v>
      </c>
      <c r="GY3">
        <f t="shared" si="8"/>
        <v>2036</v>
      </c>
      <c r="GZ3">
        <f t="shared" si="8"/>
        <v>2036</v>
      </c>
      <c r="HA3">
        <f t="shared" si="8"/>
        <v>2036</v>
      </c>
      <c r="HB3">
        <f t="shared" si="8"/>
        <v>2036</v>
      </c>
      <c r="HC3">
        <f t="shared" si="8"/>
        <v>2036</v>
      </c>
      <c r="HD3">
        <f t="shared" si="8"/>
        <v>2036</v>
      </c>
      <c r="HE3">
        <f t="shared" si="8"/>
        <v>2036</v>
      </c>
      <c r="HF3">
        <f t="shared" si="8"/>
        <v>2036</v>
      </c>
      <c r="HG3">
        <f t="shared" si="8"/>
        <v>2036</v>
      </c>
      <c r="HH3">
        <f t="shared" si="8"/>
        <v>2036</v>
      </c>
      <c r="HI3">
        <f t="shared" si="8"/>
        <v>2036</v>
      </c>
      <c r="HJ3">
        <f t="shared" si="8"/>
        <v>2037</v>
      </c>
      <c r="HK3">
        <f t="shared" si="8"/>
        <v>2037</v>
      </c>
      <c r="HL3">
        <f t="shared" si="8"/>
        <v>2037</v>
      </c>
      <c r="HM3">
        <f t="shared" si="8"/>
        <v>2037</v>
      </c>
      <c r="HN3">
        <f t="shared" si="8"/>
        <v>2037</v>
      </c>
      <c r="HO3">
        <f t="shared" si="8"/>
        <v>2037</v>
      </c>
      <c r="HP3">
        <f t="shared" si="8"/>
        <v>2037</v>
      </c>
      <c r="HQ3">
        <f t="shared" si="8"/>
        <v>2037</v>
      </c>
      <c r="HR3">
        <f t="shared" si="8"/>
        <v>2037</v>
      </c>
      <c r="HS3">
        <f t="shared" si="8"/>
        <v>2037</v>
      </c>
      <c r="HT3">
        <f t="shared" si="8"/>
        <v>2037</v>
      </c>
      <c r="HU3">
        <f t="shared" si="8"/>
        <v>2037</v>
      </c>
      <c r="HV3">
        <f t="shared" si="8"/>
        <v>2038</v>
      </c>
      <c r="HW3">
        <f t="shared" si="8"/>
        <v>2038</v>
      </c>
      <c r="HX3">
        <f t="shared" si="8"/>
        <v>2038</v>
      </c>
      <c r="HY3">
        <f t="shared" si="8"/>
        <v>2038</v>
      </c>
      <c r="HZ3">
        <f t="shared" si="8"/>
        <v>2038</v>
      </c>
      <c r="IA3">
        <f t="shared" si="8"/>
        <v>2038</v>
      </c>
      <c r="IB3">
        <f t="shared" si="8"/>
        <v>2038</v>
      </c>
      <c r="IC3">
        <f t="shared" si="8"/>
        <v>2038</v>
      </c>
      <c r="ID3">
        <f t="shared" si="8"/>
        <v>2038</v>
      </c>
      <c r="IE3">
        <f t="shared" ref="IE3:JM3" si="9">+YEAR(IE4)</f>
        <v>2038</v>
      </c>
      <c r="IF3">
        <f t="shared" si="9"/>
        <v>2038</v>
      </c>
      <c r="IG3">
        <f t="shared" si="9"/>
        <v>2038</v>
      </c>
      <c r="IH3">
        <f t="shared" si="9"/>
        <v>2039</v>
      </c>
      <c r="II3">
        <f t="shared" si="9"/>
        <v>2039</v>
      </c>
      <c r="IJ3">
        <f t="shared" si="9"/>
        <v>2039</v>
      </c>
      <c r="IK3">
        <f t="shared" si="9"/>
        <v>2039</v>
      </c>
      <c r="IL3">
        <f t="shared" si="9"/>
        <v>2039</v>
      </c>
      <c r="IM3">
        <f t="shared" si="9"/>
        <v>2039</v>
      </c>
      <c r="IN3">
        <f t="shared" si="9"/>
        <v>2039</v>
      </c>
      <c r="IO3">
        <f t="shared" si="9"/>
        <v>2039</v>
      </c>
      <c r="IP3">
        <f t="shared" si="9"/>
        <v>2039</v>
      </c>
      <c r="IQ3">
        <f t="shared" si="9"/>
        <v>2039</v>
      </c>
      <c r="IR3">
        <f t="shared" si="9"/>
        <v>2039</v>
      </c>
      <c r="IS3">
        <f t="shared" si="9"/>
        <v>2039</v>
      </c>
      <c r="IT3">
        <f t="shared" si="9"/>
        <v>2040</v>
      </c>
      <c r="IU3">
        <f t="shared" si="9"/>
        <v>2040</v>
      </c>
      <c r="IV3">
        <f t="shared" si="9"/>
        <v>2040</v>
      </c>
      <c r="IW3">
        <f t="shared" si="9"/>
        <v>2040</v>
      </c>
      <c r="IX3">
        <f t="shared" si="9"/>
        <v>2040</v>
      </c>
      <c r="IY3">
        <f t="shared" si="9"/>
        <v>2040</v>
      </c>
      <c r="IZ3">
        <f t="shared" si="9"/>
        <v>2040</v>
      </c>
      <c r="JA3">
        <f t="shared" si="9"/>
        <v>2040</v>
      </c>
      <c r="JB3">
        <f t="shared" si="9"/>
        <v>2040</v>
      </c>
      <c r="JC3">
        <f t="shared" si="9"/>
        <v>2040</v>
      </c>
      <c r="JD3">
        <f t="shared" si="9"/>
        <v>2040</v>
      </c>
      <c r="JE3">
        <f t="shared" si="9"/>
        <v>2040</v>
      </c>
      <c r="JF3">
        <f t="shared" si="9"/>
        <v>2041</v>
      </c>
      <c r="JG3">
        <f t="shared" si="9"/>
        <v>2041</v>
      </c>
      <c r="JH3">
        <f t="shared" si="9"/>
        <v>2041</v>
      </c>
      <c r="JI3">
        <f t="shared" si="9"/>
        <v>2041</v>
      </c>
      <c r="JJ3">
        <f t="shared" si="9"/>
        <v>2041</v>
      </c>
      <c r="JK3">
        <f t="shared" si="9"/>
        <v>2041</v>
      </c>
      <c r="JL3">
        <f t="shared" si="9"/>
        <v>2041</v>
      </c>
      <c r="JM3">
        <f t="shared" si="9"/>
        <v>2041</v>
      </c>
    </row>
    <row r="4" spans="1:330" x14ac:dyDescent="0.3">
      <c r="B4" s="14">
        <v>43466</v>
      </c>
      <c r="C4" s="14">
        <v>43497</v>
      </c>
      <c r="D4" s="14">
        <v>43525</v>
      </c>
      <c r="E4" s="14">
        <v>43556</v>
      </c>
      <c r="F4" s="14">
        <v>43586</v>
      </c>
      <c r="G4" s="14">
        <v>43617</v>
      </c>
      <c r="H4" s="14">
        <v>43647</v>
      </c>
      <c r="I4" s="14">
        <v>43678</v>
      </c>
      <c r="J4" s="14">
        <v>43709</v>
      </c>
      <c r="K4" s="14">
        <v>43739</v>
      </c>
      <c r="L4" s="14">
        <v>43770</v>
      </c>
      <c r="M4" s="14">
        <v>43800</v>
      </c>
      <c r="N4" s="14">
        <v>43831</v>
      </c>
      <c r="O4" s="14">
        <v>43862</v>
      </c>
      <c r="P4" s="14">
        <v>43891</v>
      </c>
      <c r="Q4" s="14">
        <v>43922</v>
      </c>
      <c r="R4" s="14">
        <v>43952</v>
      </c>
      <c r="S4" s="14">
        <v>43983</v>
      </c>
      <c r="T4" s="14">
        <v>44013</v>
      </c>
      <c r="U4" s="14">
        <v>44044</v>
      </c>
      <c r="V4" s="14">
        <v>44075</v>
      </c>
      <c r="W4" s="14">
        <v>44105</v>
      </c>
      <c r="X4" s="14">
        <v>44136</v>
      </c>
      <c r="Y4" s="14">
        <v>44166</v>
      </c>
      <c r="Z4" s="14">
        <v>44197</v>
      </c>
      <c r="AA4" s="14">
        <v>44228</v>
      </c>
      <c r="AB4" s="14">
        <v>44256</v>
      </c>
      <c r="AC4" s="14">
        <v>44287</v>
      </c>
      <c r="AD4" s="14">
        <v>44317</v>
      </c>
      <c r="AE4" s="14">
        <v>44348</v>
      </c>
      <c r="AF4" s="14">
        <v>44378</v>
      </c>
      <c r="AG4" s="14">
        <v>44409</v>
      </c>
      <c r="AH4" s="14">
        <v>44440</v>
      </c>
      <c r="AI4" s="14">
        <v>44470</v>
      </c>
      <c r="AJ4" s="14">
        <v>44501</v>
      </c>
      <c r="AK4" s="14">
        <v>44531</v>
      </c>
      <c r="AL4" s="14">
        <v>44562</v>
      </c>
      <c r="AM4" s="14">
        <v>44593</v>
      </c>
      <c r="AN4" s="14">
        <v>44621</v>
      </c>
      <c r="AO4" s="14">
        <v>44652</v>
      </c>
      <c r="AP4" s="14">
        <v>44682</v>
      </c>
      <c r="AQ4" s="14">
        <v>44713</v>
      </c>
      <c r="AR4" s="14">
        <v>44743</v>
      </c>
      <c r="AS4" s="14">
        <v>44774</v>
      </c>
      <c r="AT4" s="14">
        <v>44805</v>
      </c>
      <c r="AU4" s="14">
        <v>44835</v>
      </c>
      <c r="AV4" s="14">
        <v>44866</v>
      </c>
      <c r="AW4" s="14">
        <v>44896</v>
      </c>
      <c r="AX4" s="14">
        <v>44927</v>
      </c>
      <c r="AY4" s="14">
        <v>44958</v>
      </c>
      <c r="AZ4" s="14">
        <v>44986</v>
      </c>
      <c r="BA4" s="14">
        <v>45017</v>
      </c>
      <c r="BB4" s="14">
        <v>45047</v>
      </c>
      <c r="BC4" s="14">
        <v>45078</v>
      </c>
      <c r="BD4" s="14">
        <v>45108</v>
      </c>
      <c r="BE4" s="14">
        <v>45139</v>
      </c>
      <c r="BF4" s="14">
        <v>45170</v>
      </c>
      <c r="BG4" s="14">
        <v>45200</v>
      </c>
      <c r="BH4" s="14">
        <v>45231</v>
      </c>
      <c r="BI4" s="14">
        <v>45261</v>
      </c>
      <c r="BJ4" s="14">
        <v>45292</v>
      </c>
      <c r="BK4" s="14">
        <v>45323</v>
      </c>
      <c r="BL4" s="14">
        <v>45352</v>
      </c>
      <c r="BM4" s="14">
        <v>45383</v>
      </c>
      <c r="BN4" s="14">
        <v>45413</v>
      </c>
      <c r="BO4" s="14">
        <v>45444</v>
      </c>
      <c r="BP4" s="14">
        <v>45474</v>
      </c>
      <c r="BQ4" s="14">
        <v>45505</v>
      </c>
      <c r="BR4" s="14">
        <v>45536</v>
      </c>
      <c r="BS4" s="14">
        <v>45566</v>
      </c>
      <c r="BT4" s="14">
        <v>45597</v>
      </c>
      <c r="BU4" s="14">
        <v>45627</v>
      </c>
      <c r="BV4" s="14">
        <v>45658</v>
      </c>
      <c r="BW4" s="14">
        <v>45689</v>
      </c>
      <c r="BX4" s="14">
        <v>45717</v>
      </c>
      <c r="BY4" s="14">
        <v>45748</v>
      </c>
      <c r="BZ4" s="14">
        <v>45778</v>
      </c>
      <c r="CA4" s="14">
        <v>45809</v>
      </c>
      <c r="CB4" s="14">
        <v>45839</v>
      </c>
      <c r="CC4" s="14">
        <v>45870</v>
      </c>
      <c r="CD4" s="14">
        <v>45901</v>
      </c>
      <c r="CE4" s="14">
        <v>45931</v>
      </c>
      <c r="CF4" s="14">
        <v>45962</v>
      </c>
      <c r="CG4" s="14">
        <v>45992</v>
      </c>
      <c r="CH4" s="14">
        <v>46023</v>
      </c>
      <c r="CI4" s="14">
        <v>46054</v>
      </c>
      <c r="CJ4" s="14">
        <v>46082</v>
      </c>
      <c r="CK4" s="14">
        <v>46113</v>
      </c>
      <c r="CL4" s="14">
        <v>46143</v>
      </c>
      <c r="CM4" s="14">
        <v>46174</v>
      </c>
      <c r="CN4" s="14">
        <v>46204</v>
      </c>
      <c r="CO4" s="14">
        <v>46235</v>
      </c>
      <c r="CP4" s="14">
        <v>46266</v>
      </c>
      <c r="CQ4" s="14">
        <v>46296</v>
      </c>
      <c r="CR4" s="14">
        <v>46327</v>
      </c>
      <c r="CS4" s="14">
        <v>46357</v>
      </c>
      <c r="CT4" s="14">
        <v>46388</v>
      </c>
      <c r="CU4" s="14">
        <v>46419</v>
      </c>
      <c r="CV4" s="14">
        <v>46447</v>
      </c>
      <c r="CW4" s="14">
        <v>46478</v>
      </c>
      <c r="CX4" s="14">
        <v>46508</v>
      </c>
      <c r="CY4" s="14">
        <v>46539</v>
      </c>
      <c r="CZ4" s="14">
        <v>46569</v>
      </c>
      <c r="DA4" s="14">
        <v>46600</v>
      </c>
      <c r="DB4" s="14">
        <v>46631</v>
      </c>
      <c r="DC4" s="14">
        <v>46661</v>
      </c>
      <c r="DD4" s="14">
        <v>46692</v>
      </c>
      <c r="DE4" s="14">
        <v>46722</v>
      </c>
      <c r="DF4" s="14">
        <v>46753</v>
      </c>
      <c r="DG4" s="14">
        <v>46784</v>
      </c>
      <c r="DH4" s="14">
        <v>46813</v>
      </c>
      <c r="DI4" s="14">
        <v>46844</v>
      </c>
      <c r="DJ4" s="14">
        <v>46874</v>
      </c>
      <c r="DK4" s="14">
        <v>46905</v>
      </c>
      <c r="DL4" s="14">
        <v>46935</v>
      </c>
      <c r="DM4" s="14">
        <v>46966</v>
      </c>
      <c r="DN4" s="14">
        <v>46997</v>
      </c>
      <c r="DO4" s="14">
        <v>47027</v>
      </c>
      <c r="DP4" s="14">
        <v>47058</v>
      </c>
      <c r="DQ4" s="14">
        <v>47088</v>
      </c>
      <c r="DR4" s="14">
        <v>47119</v>
      </c>
      <c r="DS4" s="14">
        <v>47150</v>
      </c>
      <c r="DT4" s="14">
        <v>47178</v>
      </c>
      <c r="DU4" s="14">
        <v>47209</v>
      </c>
      <c r="DV4" s="14">
        <v>47239</v>
      </c>
      <c r="DW4" s="14">
        <v>47270</v>
      </c>
      <c r="DX4" s="14">
        <v>47300</v>
      </c>
      <c r="DY4" s="14">
        <v>47331</v>
      </c>
      <c r="DZ4" s="14">
        <v>47362</v>
      </c>
      <c r="EA4" s="14">
        <v>47392</v>
      </c>
      <c r="EB4" s="14">
        <v>47423</v>
      </c>
      <c r="EC4" s="14">
        <v>47453</v>
      </c>
      <c r="ED4" s="14">
        <v>47484</v>
      </c>
      <c r="EE4" s="14">
        <v>47515</v>
      </c>
      <c r="EF4" s="14">
        <v>47543</v>
      </c>
      <c r="EG4" s="14">
        <v>47574</v>
      </c>
      <c r="EH4" s="14">
        <v>47604</v>
      </c>
      <c r="EI4" s="14">
        <v>47635</v>
      </c>
      <c r="EJ4" s="14">
        <v>47665</v>
      </c>
      <c r="EK4" s="14">
        <v>47696</v>
      </c>
      <c r="EL4" s="14">
        <v>47727</v>
      </c>
      <c r="EM4" s="14">
        <v>47757</v>
      </c>
      <c r="EN4" s="14">
        <v>47788</v>
      </c>
      <c r="EO4" s="14">
        <v>47818</v>
      </c>
      <c r="EP4" s="14">
        <v>47849</v>
      </c>
      <c r="EQ4" s="14">
        <v>47880</v>
      </c>
      <c r="ER4" s="14">
        <v>47908</v>
      </c>
      <c r="ES4" s="14">
        <v>47939</v>
      </c>
      <c r="ET4" s="14">
        <v>47969</v>
      </c>
      <c r="EU4" s="14">
        <v>48000</v>
      </c>
      <c r="EV4" s="14">
        <v>48030</v>
      </c>
      <c r="EW4" s="14">
        <v>48061</v>
      </c>
      <c r="EX4" s="14">
        <v>48092</v>
      </c>
      <c r="EY4" s="14">
        <v>48122</v>
      </c>
      <c r="EZ4" s="14">
        <v>48153</v>
      </c>
      <c r="FA4" s="14">
        <v>48183</v>
      </c>
      <c r="FB4" s="14">
        <v>48214</v>
      </c>
      <c r="FC4" s="14">
        <v>48245</v>
      </c>
      <c r="FD4" s="14">
        <v>48274</v>
      </c>
      <c r="FE4" s="14">
        <v>48305</v>
      </c>
      <c r="FF4" s="14">
        <v>48335</v>
      </c>
      <c r="FG4" s="14">
        <v>48366</v>
      </c>
      <c r="FH4" s="14">
        <v>48396</v>
      </c>
      <c r="FI4" s="14">
        <v>48427</v>
      </c>
      <c r="FJ4" s="14">
        <v>48458</v>
      </c>
      <c r="FK4" s="14">
        <v>48488</v>
      </c>
      <c r="FL4" s="14">
        <v>48519</v>
      </c>
      <c r="FM4" s="14">
        <v>48549</v>
      </c>
      <c r="FN4" s="14">
        <v>48580</v>
      </c>
      <c r="FO4" s="14">
        <v>48611</v>
      </c>
      <c r="FP4" s="14">
        <v>48639</v>
      </c>
      <c r="FQ4" s="14">
        <v>48670</v>
      </c>
      <c r="FR4" s="14">
        <v>48700</v>
      </c>
      <c r="FS4" s="14">
        <v>48731</v>
      </c>
      <c r="FT4" s="14">
        <v>48761</v>
      </c>
      <c r="FU4" s="14">
        <v>48792</v>
      </c>
      <c r="FV4" s="14">
        <v>48823</v>
      </c>
      <c r="FW4" s="14">
        <v>48853</v>
      </c>
      <c r="FX4" s="14">
        <v>48884</v>
      </c>
      <c r="FY4" s="14">
        <v>48914</v>
      </c>
      <c r="FZ4" s="14">
        <v>48945</v>
      </c>
      <c r="GA4" s="14">
        <v>48976</v>
      </c>
      <c r="GB4" s="14">
        <v>49004</v>
      </c>
      <c r="GC4" s="14">
        <v>49035</v>
      </c>
      <c r="GD4" s="14">
        <v>49065</v>
      </c>
      <c r="GE4" s="14">
        <v>49096</v>
      </c>
      <c r="GF4" s="14">
        <v>49126</v>
      </c>
      <c r="GG4" s="14">
        <v>49157</v>
      </c>
      <c r="GH4" s="14">
        <v>49188</v>
      </c>
      <c r="GI4" s="14">
        <v>49218</v>
      </c>
      <c r="GJ4" s="14">
        <v>49249</v>
      </c>
      <c r="GK4" s="14">
        <v>49279</v>
      </c>
      <c r="GL4" s="14">
        <v>49310</v>
      </c>
      <c r="GM4" s="14">
        <v>49341</v>
      </c>
      <c r="GN4" s="14">
        <v>49369</v>
      </c>
      <c r="GO4" s="14">
        <v>49400</v>
      </c>
      <c r="GP4" s="14">
        <v>49430</v>
      </c>
      <c r="GQ4" s="14">
        <v>49461</v>
      </c>
      <c r="GR4" s="14">
        <v>49491</v>
      </c>
      <c r="GS4" s="14">
        <v>49522</v>
      </c>
      <c r="GT4" s="14">
        <v>49553</v>
      </c>
      <c r="GU4" s="14">
        <v>49583</v>
      </c>
      <c r="GV4" s="14">
        <v>49614</v>
      </c>
      <c r="GW4" s="14">
        <v>49644</v>
      </c>
      <c r="GX4" s="14">
        <v>49675</v>
      </c>
      <c r="GY4" s="14">
        <v>49706</v>
      </c>
      <c r="GZ4" s="14">
        <v>49735</v>
      </c>
      <c r="HA4" s="14">
        <v>49766</v>
      </c>
      <c r="HB4" s="14">
        <v>49796</v>
      </c>
      <c r="HC4" s="14">
        <v>49827</v>
      </c>
      <c r="HD4" s="14">
        <v>49857</v>
      </c>
      <c r="HE4" s="14">
        <v>49888</v>
      </c>
      <c r="HF4" s="14">
        <v>49919</v>
      </c>
      <c r="HG4" s="14">
        <v>49949</v>
      </c>
      <c r="HH4" s="14">
        <v>49980</v>
      </c>
      <c r="HI4" s="14">
        <v>50010</v>
      </c>
      <c r="HJ4" s="14">
        <v>50041</v>
      </c>
      <c r="HK4" s="14">
        <v>50072</v>
      </c>
      <c r="HL4" s="14">
        <v>50100</v>
      </c>
      <c r="HM4" s="14">
        <v>50131</v>
      </c>
      <c r="HN4" s="14">
        <v>50161</v>
      </c>
      <c r="HO4" s="14">
        <v>50192</v>
      </c>
      <c r="HP4" s="14">
        <v>50222</v>
      </c>
      <c r="HQ4" s="14">
        <v>50253</v>
      </c>
      <c r="HR4" s="14">
        <v>50284</v>
      </c>
      <c r="HS4" s="14">
        <v>50314</v>
      </c>
      <c r="HT4" s="14">
        <v>50345</v>
      </c>
      <c r="HU4" s="14">
        <v>50375</v>
      </c>
      <c r="HV4" s="14">
        <v>50406</v>
      </c>
      <c r="HW4" s="14">
        <v>50437</v>
      </c>
      <c r="HX4" s="14">
        <v>50465</v>
      </c>
      <c r="HY4" s="14">
        <v>50496</v>
      </c>
      <c r="HZ4" s="14">
        <v>50526</v>
      </c>
      <c r="IA4" s="14">
        <v>50557</v>
      </c>
      <c r="IB4" s="14">
        <v>50587</v>
      </c>
      <c r="IC4" s="14">
        <v>50618</v>
      </c>
      <c r="ID4" s="14">
        <v>50649</v>
      </c>
      <c r="IE4" s="14">
        <v>50679</v>
      </c>
      <c r="IF4" s="14">
        <v>50710</v>
      </c>
      <c r="IG4" s="14">
        <v>50740</v>
      </c>
      <c r="IH4" s="14">
        <v>50771</v>
      </c>
      <c r="II4" s="14">
        <v>50802</v>
      </c>
      <c r="IJ4" s="14">
        <v>50830</v>
      </c>
      <c r="IK4" s="14">
        <v>50861</v>
      </c>
      <c r="IL4" s="14">
        <v>50891</v>
      </c>
      <c r="IM4" s="14">
        <v>50922</v>
      </c>
      <c r="IN4" s="14">
        <v>50952</v>
      </c>
      <c r="IO4" s="14">
        <v>50983</v>
      </c>
      <c r="IP4" s="14">
        <v>51014</v>
      </c>
      <c r="IQ4" s="14">
        <v>51044</v>
      </c>
      <c r="IR4" s="14">
        <v>51075</v>
      </c>
      <c r="IS4" s="14">
        <v>51105</v>
      </c>
      <c r="IT4" s="14">
        <v>51136</v>
      </c>
      <c r="IU4" s="14">
        <v>51167</v>
      </c>
      <c r="IV4" s="14">
        <v>51196</v>
      </c>
      <c r="IW4" s="14">
        <v>51227</v>
      </c>
      <c r="IX4" s="14">
        <v>51257</v>
      </c>
      <c r="IY4" s="14">
        <v>51288</v>
      </c>
      <c r="IZ4" s="14">
        <v>51318</v>
      </c>
      <c r="JA4" s="14">
        <v>51349</v>
      </c>
      <c r="JB4" s="14">
        <v>51380</v>
      </c>
      <c r="JC4" s="14">
        <v>51410</v>
      </c>
      <c r="JD4" s="14">
        <v>51441</v>
      </c>
      <c r="JE4" s="14">
        <v>51471</v>
      </c>
      <c r="JF4" s="14">
        <v>51502</v>
      </c>
      <c r="JG4" s="14">
        <v>51533</v>
      </c>
      <c r="JH4" s="14">
        <v>51561</v>
      </c>
      <c r="JI4" s="14">
        <v>51592</v>
      </c>
      <c r="JJ4" s="14">
        <v>51622</v>
      </c>
      <c r="JK4" s="14">
        <v>51653</v>
      </c>
      <c r="JL4" s="14">
        <v>51683</v>
      </c>
      <c r="JM4" s="14">
        <v>51714</v>
      </c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  <c r="LP4" s="14"/>
      <c r="LQ4" s="14"/>
      <c r="LR4" s="14"/>
    </row>
    <row r="5" spans="1:330" x14ac:dyDescent="0.3">
      <c r="A5" t="s">
        <v>61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6">
        <f>IF(S4-Dashboard!$C$3&lt;275,0,IF(Analysis!S4-Dashboard!$C$3&lt;306,0.3,IF(Analysis!S4-Dashboard!$C$3&lt;337,0.85,1)))</f>
        <v>0</v>
      </c>
      <c r="T5" s="16">
        <f>+S5</f>
        <v>0</v>
      </c>
      <c r="U5" s="16">
        <f t="shared" ref="U5:AD5" si="10">+T5</f>
        <v>0</v>
      </c>
      <c r="V5" s="16">
        <f t="shared" si="10"/>
        <v>0</v>
      </c>
      <c r="W5" s="16">
        <f t="shared" si="10"/>
        <v>0</v>
      </c>
      <c r="X5" s="16">
        <f t="shared" si="10"/>
        <v>0</v>
      </c>
      <c r="Y5" s="16">
        <f t="shared" si="10"/>
        <v>0</v>
      </c>
      <c r="Z5" s="16">
        <f t="shared" si="10"/>
        <v>0</v>
      </c>
      <c r="AA5" s="16">
        <f t="shared" si="10"/>
        <v>0</v>
      </c>
      <c r="AB5" s="16">
        <f t="shared" si="10"/>
        <v>0</v>
      </c>
      <c r="AC5" s="16">
        <f t="shared" si="10"/>
        <v>0</v>
      </c>
      <c r="AD5" s="16">
        <f t="shared" si="10"/>
        <v>0</v>
      </c>
      <c r="AE5" s="16">
        <f>IF(AE4-Dashboard!$C$3&lt;274,0,IF(Analysis!AE4-Dashboard!$C$3&lt;305,0.3,IF(Analysis!AE4-Dashboard!$C$3&lt;336,0.85,1)))</f>
        <v>0</v>
      </c>
      <c r="AF5" s="16">
        <f>+AE5</f>
        <v>0</v>
      </c>
      <c r="AG5" s="16">
        <f t="shared" ref="AG5:AP5" si="11">+AF5</f>
        <v>0</v>
      </c>
      <c r="AH5" s="16">
        <f t="shared" si="11"/>
        <v>0</v>
      </c>
      <c r="AI5" s="16">
        <f t="shared" si="11"/>
        <v>0</v>
      </c>
      <c r="AJ5" s="16">
        <f t="shared" si="11"/>
        <v>0</v>
      </c>
      <c r="AK5" s="16">
        <f t="shared" si="11"/>
        <v>0</v>
      </c>
      <c r="AL5" s="16">
        <f t="shared" si="11"/>
        <v>0</v>
      </c>
      <c r="AM5" s="16">
        <f t="shared" si="11"/>
        <v>0</v>
      </c>
      <c r="AN5" s="16">
        <f t="shared" si="11"/>
        <v>0</v>
      </c>
      <c r="AO5" s="16">
        <f t="shared" si="11"/>
        <v>0</v>
      </c>
      <c r="AP5" s="16">
        <f t="shared" si="11"/>
        <v>0</v>
      </c>
      <c r="AQ5" s="16">
        <f>IF(AQ4-Dashboard!$C$3&lt;274,0,IF(Analysis!AQ4-Dashboard!$C$3&lt;305,0.3,IF(Analysis!AQ4-Dashboard!$C$3&lt;336,0.85,1)))</f>
        <v>0</v>
      </c>
      <c r="AR5" s="16">
        <f>+AQ5</f>
        <v>0</v>
      </c>
      <c r="AS5" s="16">
        <f t="shared" ref="AS5:BB5" si="12">+AR5</f>
        <v>0</v>
      </c>
      <c r="AT5" s="16">
        <f t="shared" si="12"/>
        <v>0</v>
      </c>
      <c r="AU5" s="16">
        <f t="shared" si="12"/>
        <v>0</v>
      </c>
      <c r="AV5" s="16">
        <f t="shared" si="12"/>
        <v>0</v>
      </c>
      <c r="AW5" s="16">
        <f t="shared" si="12"/>
        <v>0</v>
      </c>
      <c r="AX5" s="16">
        <f t="shared" si="12"/>
        <v>0</v>
      </c>
      <c r="AY5" s="16">
        <f t="shared" si="12"/>
        <v>0</v>
      </c>
      <c r="AZ5" s="16">
        <f t="shared" si="12"/>
        <v>0</v>
      </c>
      <c r="BA5" s="16">
        <f t="shared" si="12"/>
        <v>0</v>
      </c>
      <c r="BB5" s="16">
        <f t="shared" si="12"/>
        <v>0</v>
      </c>
      <c r="BC5" s="16">
        <f>IF(BC4-Dashboard!$C$3&lt;274,0,IF(Analysis!BC4-Dashboard!$C$3&lt;305,0.3,IF(Analysis!BC4-Dashboard!$C$3&lt;336,0.85,1)))</f>
        <v>0</v>
      </c>
      <c r="BD5" s="16">
        <f>+BC5</f>
        <v>0</v>
      </c>
      <c r="BE5" s="16">
        <f t="shared" ref="BE5:BN5" si="13">+BD5</f>
        <v>0</v>
      </c>
      <c r="BF5" s="16">
        <f t="shared" si="13"/>
        <v>0</v>
      </c>
      <c r="BG5" s="16">
        <f t="shared" si="13"/>
        <v>0</v>
      </c>
      <c r="BH5" s="16">
        <f t="shared" si="13"/>
        <v>0</v>
      </c>
      <c r="BI5" s="16">
        <f t="shared" si="13"/>
        <v>0</v>
      </c>
      <c r="BJ5" s="16">
        <f t="shared" si="13"/>
        <v>0</v>
      </c>
      <c r="BK5" s="16">
        <f t="shared" si="13"/>
        <v>0</v>
      </c>
      <c r="BL5" s="16">
        <f t="shared" si="13"/>
        <v>0</v>
      </c>
      <c r="BM5" s="16">
        <f t="shared" si="13"/>
        <v>0</v>
      </c>
      <c r="BN5" s="16">
        <f t="shared" si="13"/>
        <v>0</v>
      </c>
      <c r="BO5" s="16">
        <f>IF(BO4-Dashboard!$C$3&lt;275,0,IF(Analysis!BO4-Dashboard!$C$3&lt;306,0.3,IF(Analysis!BO4-Dashboard!$C$3&lt;337,0.85,1)))</f>
        <v>0</v>
      </c>
      <c r="BP5" s="16">
        <f>+BO5</f>
        <v>0</v>
      </c>
      <c r="BQ5" s="16">
        <f t="shared" ref="BQ5:BZ5" si="14">+BP5</f>
        <v>0</v>
      </c>
      <c r="BR5" s="16">
        <f t="shared" si="14"/>
        <v>0</v>
      </c>
      <c r="BS5" s="16">
        <f t="shared" si="14"/>
        <v>0</v>
      </c>
      <c r="BT5" s="16">
        <f t="shared" si="14"/>
        <v>0</v>
      </c>
      <c r="BU5" s="16">
        <f t="shared" si="14"/>
        <v>0</v>
      </c>
      <c r="BV5" s="16">
        <f t="shared" si="14"/>
        <v>0</v>
      </c>
      <c r="BW5" s="16">
        <f t="shared" si="14"/>
        <v>0</v>
      </c>
      <c r="BX5" s="16">
        <f t="shared" si="14"/>
        <v>0</v>
      </c>
      <c r="BY5" s="16">
        <f t="shared" si="14"/>
        <v>0</v>
      </c>
      <c r="BZ5" s="16">
        <f t="shared" si="14"/>
        <v>0</v>
      </c>
      <c r="CA5" s="16">
        <f>IF(CA4-Dashboard!$C$3&lt;274,0,IF(Analysis!CA4-Dashboard!$C$3&lt;305,0.3,IF(Analysis!CA4-Dashboard!$C$3&lt;336,0.85,1)))</f>
        <v>1</v>
      </c>
      <c r="CB5" s="16">
        <f>+CA5</f>
        <v>1</v>
      </c>
      <c r="CC5" s="16">
        <f t="shared" ref="CC5:CL5" si="15">+CB5</f>
        <v>1</v>
      </c>
      <c r="CD5" s="16">
        <f t="shared" si="15"/>
        <v>1</v>
      </c>
      <c r="CE5" s="16">
        <f t="shared" si="15"/>
        <v>1</v>
      </c>
      <c r="CF5" s="16">
        <f t="shared" si="15"/>
        <v>1</v>
      </c>
      <c r="CG5" s="16">
        <f t="shared" si="15"/>
        <v>1</v>
      </c>
      <c r="CH5" s="16">
        <f t="shared" si="15"/>
        <v>1</v>
      </c>
      <c r="CI5" s="16">
        <f t="shared" si="15"/>
        <v>1</v>
      </c>
      <c r="CJ5" s="16">
        <f t="shared" si="15"/>
        <v>1</v>
      </c>
      <c r="CK5" s="16">
        <f t="shared" si="15"/>
        <v>1</v>
      </c>
      <c r="CL5" s="16">
        <f t="shared" si="15"/>
        <v>1</v>
      </c>
      <c r="CM5" s="16">
        <f>IF(CM4-Dashboard!$C$3&lt;274,0,IF(Analysis!CM4-Dashboard!$C$3&lt;305,0.3,IF(Analysis!CM4-Dashboard!$C$3&lt;336,0.85,1)))</f>
        <v>1</v>
      </c>
      <c r="CN5" s="16">
        <f>+CL5</f>
        <v>1</v>
      </c>
      <c r="CO5" s="16">
        <f t="shared" ref="CO5:CX5" si="16">+CM5</f>
        <v>1</v>
      </c>
      <c r="CP5" s="16">
        <f t="shared" si="16"/>
        <v>1</v>
      </c>
      <c r="CQ5" s="16">
        <f t="shared" si="16"/>
        <v>1</v>
      </c>
      <c r="CR5" s="16">
        <f t="shared" si="16"/>
        <v>1</v>
      </c>
      <c r="CS5" s="16">
        <f t="shared" si="16"/>
        <v>1</v>
      </c>
      <c r="CT5" s="16">
        <f t="shared" si="16"/>
        <v>1</v>
      </c>
      <c r="CU5" s="16">
        <f t="shared" si="16"/>
        <v>1</v>
      </c>
      <c r="CV5" s="16">
        <f t="shared" si="16"/>
        <v>1</v>
      </c>
      <c r="CW5" s="16">
        <f t="shared" si="16"/>
        <v>1</v>
      </c>
      <c r="CX5" s="16">
        <f t="shared" si="16"/>
        <v>1</v>
      </c>
      <c r="CY5" s="16">
        <f>IF(CY4-Dashboard!$C$3&lt;274,0,IF(Analysis!CY4-Dashboard!$C$3&lt;305,0.3,IF(Analysis!CY4-Dashboard!$C$3&lt;336,0.85,1)))</f>
        <v>1</v>
      </c>
      <c r="CZ5" s="16">
        <f>+CY5</f>
        <v>1</v>
      </c>
      <c r="DA5" s="16">
        <f t="shared" ref="DA5:DJ5" si="17">+CZ5</f>
        <v>1</v>
      </c>
      <c r="DB5" s="16">
        <f t="shared" si="17"/>
        <v>1</v>
      </c>
      <c r="DC5" s="16">
        <f t="shared" si="17"/>
        <v>1</v>
      </c>
      <c r="DD5" s="16">
        <f t="shared" si="17"/>
        <v>1</v>
      </c>
      <c r="DE5" s="16">
        <f t="shared" si="17"/>
        <v>1</v>
      </c>
      <c r="DF5" s="16">
        <f t="shared" si="17"/>
        <v>1</v>
      </c>
      <c r="DG5" s="16">
        <f t="shared" si="17"/>
        <v>1</v>
      </c>
      <c r="DH5" s="16">
        <f t="shared" si="17"/>
        <v>1</v>
      </c>
      <c r="DI5" s="16">
        <f t="shared" si="17"/>
        <v>1</v>
      </c>
      <c r="DJ5" s="16">
        <f t="shared" si="17"/>
        <v>1</v>
      </c>
      <c r="DK5" s="16">
        <f>IF(DK4-Dashboard!$C$3&lt;275,0,IF(Analysis!DK4-Dashboard!$C$3&lt;306,0.3,IF(Analysis!DK4-Dashboard!$C$3&lt;337,0.85,1)))</f>
        <v>1</v>
      </c>
      <c r="DL5" s="16">
        <f>+DK5</f>
        <v>1</v>
      </c>
      <c r="DM5" s="16">
        <f t="shared" ref="DM5:DV5" si="18">+DL5</f>
        <v>1</v>
      </c>
      <c r="DN5" s="16">
        <f t="shared" si="18"/>
        <v>1</v>
      </c>
      <c r="DO5" s="16">
        <f t="shared" si="18"/>
        <v>1</v>
      </c>
      <c r="DP5" s="16">
        <f t="shared" si="18"/>
        <v>1</v>
      </c>
      <c r="DQ5" s="16">
        <f t="shared" si="18"/>
        <v>1</v>
      </c>
      <c r="DR5" s="16">
        <f t="shared" si="18"/>
        <v>1</v>
      </c>
      <c r="DS5" s="16">
        <f t="shared" si="18"/>
        <v>1</v>
      </c>
      <c r="DT5" s="16">
        <f t="shared" si="18"/>
        <v>1</v>
      </c>
      <c r="DU5" s="16">
        <f t="shared" si="18"/>
        <v>1</v>
      </c>
      <c r="DV5" s="16">
        <f t="shared" si="18"/>
        <v>1</v>
      </c>
      <c r="DW5" s="16">
        <f>IF(DW4-Dashboard!$C$3&lt;274,0,IF(Analysis!DW4-Dashboard!$C$3&lt;305,0.3,IF(Analysis!DW4-Dashboard!$C$3&lt;336,0.85,1)))</f>
        <v>1</v>
      </c>
      <c r="DX5" s="16">
        <f>+DW5</f>
        <v>1</v>
      </c>
      <c r="DY5" s="16">
        <f t="shared" ref="DY5:EH5" si="19">+DX5</f>
        <v>1</v>
      </c>
      <c r="DZ5" s="16">
        <f t="shared" si="19"/>
        <v>1</v>
      </c>
      <c r="EA5" s="16">
        <f t="shared" si="19"/>
        <v>1</v>
      </c>
      <c r="EB5" s="16">
        <f t="shared" si="19"/>
        <v>1</v>
      </c>
      <c r="EC5" s="16">
        <f t="shared" si="19"/>
        <v>1</v>
      </c>
      <c r="ED5" s="16">
        <f t="shared" si="19"/>
        <v>1</v>
      </c>
      <c r="EE5" s="16">
        <f t="shared" si="19"/>
        <v>1</v>
      </c>
      <c r="EF5" s="16">
        <f t="shared" si="19"/>
        <v>1</v>
      </c>
      <c r="EG5" s="16">
        <f t="shared" si="19"/>
        <v>1</v>
      </c>
      <c r="EH5" s="16">
        <f t="shared" si="19"/>
        <v>1</v>
      </c>
      <c r="EI5" s="16">
        <f>IF(EI4-Dashboard!$C$3&lt;274,0,IF(Analysis!EI4-Dashboard!$C$3&lt;305,0.3,IF(Analysis!EI4-Dashboard!$C$3&lt;336,0.85,1)))</f>
        <v>1</v>
      </c>
      <c r="EJ5" s="16">
        <f>+EI5</f>
        <v>1</v>
      </c>
      <c r="EK5" s="16">
        <f t="shared" ref="EK5:ET5" si="20">+EJ5</f>
        <v>1</v>
      </c>
      <c r="EL5" s="16">
        <f t="shared" si="20"/>
        <v>1</v>
      </c>
      <c r="EM5" s="16">
        <f t="shared" si="20"/>
        <v>1</v>
      </c>
      <c r="EN5" s="16">
        <f t="shared" si="20"/>
        <v>1</v>
      </c>
      <c r="EO5" s="16">
        <f t="shared" si="20"/>
        <v>1</v>
      </c>
      <c r="EP5" s="16">
        <f t="shared" si="20"/>
        <v>1</v>
      </c>
      <c r="EQ5" s="16">
        <f t="shared" si="20"/>
        <v>1</v>
      </c>
      <c r="ER5" s="16">
        <f t="shared" si="20"/>
        <v>1</v>
      </c>
      <c r="ES5" s="16">
        <f t="shared" si="20"/>
        <v>1</v>
      </c>
      <c r="ET5" s="16">
        <f t="shared" si="20"/>
        <v>1</v>
      </c>
      <c r="EU5" s="16">
        <f t="shared" ref="EU5" si="21">+ET5</f>
        <v>1</v>
      </c>
      <c r="EV5" s="16">
        <f t="shared" ref="EV5" si="22">+EU5</f>
        <v>1</v>
      </c>
      <c r="EW5" s="16">
        <f t="shared" ref="EW5" si="23">+EV5</f>
        <v>1</v>
      </c>
      <c r="EX5" s="16">
        <f t="shared" ref="EX5" si="24">+EW5</f>
        <v>1</v>
      </c>
      <c r="EY5" s="16">
        <f t="shared" ref="EY5" si="25">+EX5</f>
        <v>1</v>
      </c>
      <c r="EZ5" s="16">
        <f t="shared" ref="EZ5" si="26">+EY5</f>
        <v>1</v>
      </c>
      <c r="FA5" s="16">
        <f t="shared" ref="FA5" si="27">+EZ5</f>
        <v>1</v>
      </c>
      <c r="FB5" s="16">
        <f t="shared" ref="FB5" si="28">+FA5</f>
        <v>1</v>
      </c>
      <c r="FC5" s="16">
        <f t="shared" ref="FC5" si="29">+FB5</f>
        <v>1</v>
      </c>
      <c r="FD5" s="16">
        <f t="shared" ref="FD5" si="30">+FC5</f>
        <v>1</v>
      </c>
      <c r="FE5" s="16">
        <f t="shared" ref="FE5" si="31">+FD5</f>
        <v>1</v>
      </c>
      <c r="FF5" s="16">
        <f t="shared" ref="FF5" si="32">+FE5</f>
        <v>1</v>
      </c>
      <c r="FG5" s="16">
        <f t="shared" ref="FG5" si="33">+FF5</f>
        <v>1</v>
      </c>
      <c r="FH5" s="16">
        <f t="shared" ref="FH5" si="34">+FG5</f>
        <v>1</v>
      </c>
      <c r="FI5" s="16">
        <f t="shared" ref="FI5" si="35">+FH5</f>
        <v>1</v>
      </c>
      <c r="FJ5" s="16">
        <f t="shared" ref="FJ5" si="36">+FI5</f>
        <v>1</v>
      </c>
      <c r="FK5" s="16">
        <f t="shared" ref="FK5" si="37">+FJ5</f>
        <v>1</v>
      </c>
      <c r="FL5" s="16">
        <f t="shared" ref="FL5" si="38">+FK5</f>
        <v>1</v>
      </c>
      <c r="FM5" s="16">
        <f t="shared" ref="FM5" si="39">+FL5</f>
        <v>1</v>
      </c>
      <c r="FN5" s="16">
        <f t="shared" ref="FN5" si="40">+FM5</f>
        <v>1</v>
      </c>
      <c r="FO5" s="16">
        <f t="shared" ref="FO5" si="41">+FN5</f>
        <v>1</v>
      </c>
      <c r="FP5" s="16">
        <f t="shared" ref="FP5" si="42">+FO5</f>
        <v>1</v>
      </c>
      <c r="FQ5" s="16">
        <f t="shared" ref="FQ5" si="43">+FP5</f>
        <v>1</v>
      </c>
      <c r="FR5" s="16">
        <f t="shared" ref="FR5" si="44">+FQ5</f>
        <v>1</v>
      </c>
      <c r="FS5" s="16">
        <f t="shared" ref="FS5" si="45">+FR5</f>
        <v>1</v>
      </c>
      <c r="FT5" s="16">
        <f t="shared" ref="FT5" si="46">+FS5</f>
        <v>1</v>
      </c>
      <c r="FU5" s="16">
        <f t="shared" ref="FU5" si="47">+FT5</f>
        <v>1</v>
      </c>
      <c r="FV5" s="16">
        <f t="shared" ref="FV5" si="48">+FU5</f>
        <v>1</v>
      </c>
      <c r="FW5" s="16">
        <f t="shared" ref="FW5" si="49">+FV5</f>
        <v>1</v>
      </c>
      <c r="FX5" s="16">
        <f t="shared" ref="FX5" si="50">+FW5</f>
        <v>1</v>
      </c>
      <c r="FY5" s="16">
        <f t="shared" ref="FY5" si="51">+FX5</f>
        <v>1</v>
      </c>
      <c r="FZ5" s="16">
        <f t="shared" ref="FZ5" si="52">+FY5</f>
        <v>1</v>
      </c>
      <c r="GA5" s="16">
        <f t="shared" ref="GA5" si="53">+FZ5</f>
        <v>1</v>
      </c>
      <c r="GB5" s="16">
        <f t="shared" ref="GB5" si="54">+GA5</f>
        <v>1</v>
      </c>
      <c r="GC5" s="16">
        <f t="shared" ref="GC5" si="55">+GB5</f>
        <v>1</v>
      </c>
      <c r="GD5" s="16">
        <f t="shared" ref="GD5" si="56">+GC5</f>
        <v>1</v>
      </c>
      <c r="GE5" s="16">
        <f t="shared" ref="GE5" si="57">+GD5</f>
        <v>1</v>
      </c>
      <c r="GF5" s="16">
        <f t="shared" ref="GF5" si="58">+GE5</f>
        <v>1</v>
      </c>
      <c r="GG5" s="16">
        <f t="shared" ref="GG5" si="59">+GF5</f>
        <v>1</v>
      </c>
      <c r="GH5" s="16">
        <f t="shared" ref="GH5" si="60">+GG5</f>
        <v>1</v>
      </c>
      <c r="GI5" s="16">
        <f t="shared" ref="GI5" si="61">+GH5</f>
        <v>1</v>
      </c>
      <c r="GJ5" s="16">
        <f t="shared" ref="GJ5" si="62">+GI5</f>
        <v>1</v>
      </c>
      <c r="GK5" s="16">
        <f t="shared" ref="GK5" si="63">+GJ5</f>
        <v>1</v>
      </c>
      <c r="GL5" s="16">
        <f t="shared" ref="GL5" si="64">+GK5</f>
        <v>1</v>
      </c>
      <c r="GM5" s="16">
        <f t="shared" ref="GM5" si="65">+GL5</f>
        <v>1</v>
      </c>
      <c r="GN5" s="16">
        <f t="shared" ref="GN5" si="66">+GM5</f>
        <v>1</v>
      </c>
      <c r="GO5" s="16">
        <f t="shared" ref="GO5" si="67">+GN5</f>
        <v>1</v>
      </c>
      <c r="GP5" s="16">
        <f t="shared" ref="GP5" si="68">+GO5</f>
        <v>1</v>
      </c>
      <c r="GQ5" s="16">
        <f t="shared" ref="GQ5" si="69">+GP5</f>
        <v>1</v>
      </c>
      <c r="GR5" s="16">
        <f t="shared" ref="GR5" si="70">+GQ5</f>
        <v>1</v>
      </c>
      <c r="GS5" s="16">
        <f t="shared" ref="GS5" si="71">+GR5</f>
        <v>1</v>
      </c>
      <c r="GT5" s="16">
        <f t="shared" ref="GT5" si="72">+GS5</f>
        <v>1</v>
      </c>
      <c r="GU5" s="16">
        <f t="shared" ref="GU5" si="73">+GT5</f>
        <v>1</v>
      </c>
      <c r="GV5" s="16">
        <f t="shared" ref="GV5" si="74">+GU5</f>
        <v>1</v>
      </c>
      <c r="GW5" s="16">
        <f t="shared" ref="GW5" si="75">+GV5</f>
        <v>1</v>
      </c>
      <c r="GX5" s="16">
        <f t="shared" ref="GX5" si="76">+GW5</f>
        <v>1</v>
      </c>
      <c r="GY5" s="16">
        <f t="shared" ref="GY5" si="77">+GX5</f>
        <v>1</v>
      </c>
      <c r="GZ5" s="16">
        <f t="shared" ref="GZ5" si="78">+GY5</f>
        <v>1</v>
      </c>
      <c r="HA5" s="16">
        <f t="shared" ref="HA5" si="79">+GZ5</f>
        <v>1</v>
      </c>
      <c r="HB5" s="16">
        <f t="shared" ref="HB5" si="80">+HA5</f>
        <v>1</v>
      </c>
      <c r="HC5" s="16">
        <f t="shared" ref="HC5" si="81">+HB5</f>
        <v>1</v>
      </c>
      <c r="HD5" s="16">
        <f t="shared" ref="HD5" si="82">+HC5</f>
        <v>1</v>
      </c>
      <c r="HE5" s="16">
        <f t="shared" ref="HE5" si="83">+HD5</f>
        <v>1</v>
      </c>
      <c r="HF5" s="16">
        <f t="shared" ref="HF5" si="84">+HE5</f>
        <v>1</v>
      </c>
      <c r="HG5" s="16">
        <f t="shared" ref="HG5" si="85">+HF5</f>
        <v>1</v>
      </c>
      <c r="HH5" s="16">
        <f t="shared" ref="HH5" si="86">+HG5</f>
        <v>1</v>
      </c>
      <c r="HI5" s="16">
        <f t="shared" ref="HI5" si="87">+HH5</f>
        <v>1</v>
      </c>
      <c r="HJ5" s="16">
        <f t="shared" ref="HJ5" si="88">+HI5</f>
        <v>1</v>
      </c>
      <c r="HK5" s="16">
        <f t="shared" ref="HK5" si="89">+HJ5</f>
        <v>1</v>
      </c>
      <c r="HL5" s="16">
        <f t="shared" ref="HL5" si="90">+HK5</f>
        <v>1</v>
      </c>
      <c r="HM5" s="16">
        <f t="shared" ref="HM5" si="91">+HL5</f>
        <v>1</v>
      </c>
      <c r="HN5" s="16">
        <f t="shared" ref="HN5" si="92">+HM5</f>
        <v>1</v>
      </c>
      <c r="HO5" s="16">
        <f t="shared" ref="HO5" si="93">+HN5</f>
        <v>1</v>
      </c>
      <c r="HP5" s="16">
        <f t="shared" ref="HP5" si="94">+HO5</f>
        <v>1</v>
      </c>
      <c r="HQ5" s="16">
        <f t="shared" ref="HQ5" si="95">+HP5</f>
        <v>1</v>
      </c>
      <c r="HR5" s="16">
        <f t="shared" ref="HR5" si="96">+HQ5</f>
        <v>1</v>
      </c>
      <c r="HS5" s="16">
        <f t="shared" ref="HS5" si="97">+HR5</f>
        <v>1</v>
      </c>
      <c r="HT5" s="16">
        <f t="shared" ref="HT5" si="98">+HS5</f>
        <v>1</v>
      </c>
      <c r="HU5" s="16">
        <f t="shared" ref="HU5" si="99">+HT5</f>
        <v>1</v>
      </c>
      <c r="HV5" s="16">
        <f t="shared" ref="HV5" si="100">+HU5</f>
        <v>1</v>
      </c>
      <c r="HW5" s="16">
        <f t="shared" ref="HW5" si="101">+HV5</f>
        <v>1</v>
      </c>
      <c r="HX5" s="16">
        <f t="shared" ref="HX5" si="102">+HW5</f>
        <v>1</v>
      </c>
      <c r="HY5" s="16">
        <f t="shared" ref="HY5" si="103">+HX5</f>
        <v>1</v>
      </c>
      <c r="HZ5" s="16">
        <f t="shared" ref="HZ5" si="104">+HY5</f>
        <v>1</v>
      </c>
      <c r="IA5" s="16">
        <f t="shared" ref="IA5" si="105">+HZ5</f>
        <v>1</v>
      </c>
      <c r="IB5" s="16">
        <f t="shared" ref="IB5" si="106">+IA5</f>
        <v>1</v>
      </c>
      <c r="IC5" s="16">
        <f t="shared" ref="IC5" si="107">+IB5</f>
        <v>1</v>
      </c>
      <c r="ID5" s="16">
        <f t="shared" ref="ID5" si="108">+IC5</f>
        <v>1</v>
      </c>
      <c r="IE5" s="16">
        <f t="shared" ref="IE5" si="109">+ID5</f>
        <v>1</v>
      </c>
      <c r="IF5" s="16">
        <f t="shared" ref="IF5" si="110">+IE5</f>
        <v>1</v>
      </c>
      <c r="IG5" s="16">
        <f t="shared" ref="IG5" si="111">+IF5</f>
        <v>1</v>
      </c>
      <c r="IH5" s="16">
        <f t="shared" ref="IH5" si="112">+IG5</f>
        <v>1</v>
      </c>
      <c r="II5" s="16">
        <f t="shared" ref="II5" si="113">+IH5</f>
        <v>1</v>
      </c>
      <c r="IJ5" s="16">
        <f t="shared" ref="IJ5" si="114">+II5</f>
        <v>1</v>
      </c>
      <c r="IK5" s="16">
        <f t="shared" ref="IK5" si="115">+IJ5</f>
        <v>1</v>
      </c>
      <c r="IL5" s="16">
        <f t="shared" ref="IL5" si="116">+IK5</f>
        <v>1</v>
      </c>
      <c r="IM5" s="16">
        <f t="shared" ref="IM5" si="117">+IL5</f>
        <v>1</v>
      </c>
      <c r="IN5" s="16">
        <f t="shared" ref="IN5" si="118">+IM5</f>
        <v>1</v>
      </c>
      <c r="IO5" s="16">
        <f t="shared" ref="IO5" si="119">+IN5</f>
        <v>1</v>
      </c>
      <c r="IP5" s="16">
        <f t="shared" ref="IP5" si="120">+IO5</f>
        <v>1</v>
      </c>
      <c r="IQ5" s="16">
        <f t="shared" ref="IQ5" si="121">+IP5</f>
        <v>1</v>
      </c>
      <c r="IR5" s="16">
        <f t="shared" ref="IR5" si="122">+IQ5</f>
        <v>1</v>
      </c>
      <c r="IS5" s="16">
        <f t="shared" ref="IS5" si="123">+IR5</f>
        <v>1</v>
      </c>
      <c r="IT5" s="16">
        <f t="shared" ref="IT5" si="124">+IS5</f>
        <v>1</v>
      </c>
      <c r="IU5" s="16">
        <f t="shared" ref="IU5" si="125">+IT5</f>
        <v>1</v>
      </c>
      <c r="IV5" s="16">
        <f t="shared" ref="IV5" si="126">+IU5</f>
        <v>1</v>
      </c>
      <c r="IW5" s="16">
        <f t="shared" ref="IW5" si="127">+IV5</f>
        <v>1</v>
      </c>
      <c r="IX5" s="16">
        <f t="shared" ref="IX5" si="128">+IW5</f>
        <v>1</v>
      </c>
      <c r="IY5" s="16">
        <f t="shared" ref="IY5" si="129">+IX5</f>
        <v>1</v>
      </c>
      <c r="IZ5" s="16">
        <f t="shared" ref="IZ5" si="130">+IY5</f>
        <v>1</v>
      </c>
      <c r="JA5" s="16">
        <f t="shared" ref="JA5" si="131">+IZ5</f>
        <v>1</v>
      </c>
      <c r="JB5" s="16">
        <f t="shared" ref="JB5" si="132">+JA5</f>
        <v>1</v>
      </c>
      <c r="JC5" s="16">
        <f t="shared" ref="JC5" si="133">+JB5</f>
        <v>1</v>
      </c>
      <c r="JD5" s="16">
        <f t="shared" ref="JD5" si="134">+JC5</f>
        <v>1</v>
      </c>
      <c r="JE5" s="16">
        <f t="shared" ref="JE5" si="135">+JD5</f>
        <v>1</v>
      </c>
      <c r="JF5" s="16">
        <f t="shared" ref="JF5" si="136">+JE5</f>
        <v>1</v>
      </c>
      <c r="JG5" s="16">
        <f t="shared" ref="JG5" si="137">+JF5</f>
        <v>1</v>
      </c>
      <c r="JH5" s="16">
        <f t="shared" ref="JH5" si="138">+JG5</f>
        <v>1</v>
      </c>
      <c r="JI5" s="16">
        <f t="shared" ref="JI5" si="139">+JH5</f>
        <v>1</v>
      </c>
      <c r="JJ5" s="16">
        <f t="shared" ref="JJ5" si="140">+JI5</f>
        <v>1</v>
      </c>
      <c r="JK5" s="16">
        <f t="shared" ref="JK5" si="141">+JJ5</f>
        <v>1</v>
      </c>
      <c r="JL5" s="16">
        <f t="shared" ref="JL5" si="142">+JK5</f>
        <v>1</v>
      </c>
      <c r="JM5" s="16">
        <f t="shared" ref="JM5" si="143">+JL5</f>
        <v>1</v>
      </c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</row>
    <row r="6" spans="1:330" x14ac:dyDescent="0.3">
      <c r="A6" t="s">
        <v>24</v>
      </c>
      <c r="B6" s="26">
        <f>IF(B4&lt;Dashboard!$C$3,0,Dashboard!$C$16)</f>
        <v>0</v>
      </c>
      <c r="C6" s="26">
        <f>IF(C4&lt;Dashboard!$C$3,0,Dashboard!$C$16)</f>
        <v>0</v>
      </c>
      <c r="D6" s="26">
        <f>IF(D4&lt;Dashboard!$C$3,0,Dashboard!$C$16)</f>
        <v>0</v>
      </c>
      <c r="E6" s="26">
        <f>IF(E4&lt;Dashboard!$C$3,0,Dashboard!$C$16)</f>
        <v>0</v>
      </c>
      <c r="F6" s="26">
        <f>IF(F4&lt;Dashboard!$C$3,0,Dashboard!$C$16)</f>
        <v>0</v>
      </c>
      <c r="G6" s="26">
        <f>IF(G4&lt;Dashboard!$C$3,0,Dashboard!$C$16)</f>
        <v>0</v>
      </c>
      <c r="H6" s="26">
        <f>IF(H4&lt;Dashboard!$C$3,0,Dashboard!$C$16)</f>
        <v>0</v>
      </c>
      <c r="I6" s="26">
        <f>IF(I4&lt;Dashboard!$C$3,0,Dashboard!$C$16)</f>
        <v>0</v>
      </c>
      <c r="J6" s="26">
        <f>IF(J4&lt;Dashboard!$C$3,0,Dashboard!$C$16)</f>
        <v>0</v>
      </c>
      <c r="K6" s="26">
        <f>IF(K4&lt;Dashboard!$C$3,0,Dashboard!$C$16)</f>
        <v>0</v>
      </c>
      <c r="L6" s="26">
        <f>IF(L4&lt;Dashboard!$C$3,0,Dashboard!$C$16)</f>
        <v>0</v>
      </c>
      <c r="M6" s="26">
        <f>IF(M4&lt;Dashboard!$C$3,0,Dashboard!$C$16)</f>
        <v>0</v>
      </c>
      <c r="N6" s="26">
        <f>IF(N4&lt;Dashboard!$C$3,0,Dashboard!$C$16)</f>
        <v>0</v>
      </c>
      <c r="O6" s="26">
        <f>IF(O4&lt;Dashboard!$C$3,0,Dashboard!$C$16)</f>
        <v>0</v>
      </c>
      <c r="P6" s="26">
        <f>IF(P4&lt;Dashboard!$C$3,0,Dashboard!$C$16)</f>
        <v>0</v>
      </c>
      <c r="Q6" s="26">
        <f>IF(Q4&lt;Dashboard!$C$3,0,Dashboard!$C$16)</f>
        <v>0</v>
      </c>
      <c r="R6" s="26">
        <f>IF(R4&lt;Dashboard!$C$3,0,Dashboard!$C$16)</f>
        <v>0</v>
      </c>
      <c r="S6" s="26">
        <f>IF(S4&lt;Dashboard!$C$3,0,Dashboard!$C$16)</f>
        <v>0</v>
      </c>
      <c r="T6" s="26">
        <f>IF(T4&lt;Dashboard!$C$3,0,Dashboard!$C$16)</f>
        <v>0</v>
      </c>
      <c r="U6" s="26">
        <f>IF(U4&lt;Dashboard!$C$3,0,Dashboard!$C$16)</f>
        <v>0</v>
      </c>
      <c r="V6" s="26">
        <f>IF(V4&lt;Dashboard!$C$3,0,Dashboard!$C$16)</f>
        <v>0</v>
      </c>
      <c r="W6" s="26">
        <f>IF(W4&lt;Dashboard!$C$3,0,Dashboard!$C$16)</f>
        <v>0</v>
      </c>
      <c r="X6" s="26">
        <f>IF(X4&lt;Dashboard!$C$3,0,Dashboard!$C$16)</f>
        <v>0</v>
      </c>
      <c r="Y6" s="26">
        <f>IF(Y4&lt;Dashboard!$C$3,0,Dashboard!$C$16)</f>
        <v>0</v>
      </c>
      <c r="Z6" s="26">
        <f>IF(Z4&lt;Dashboard!$C$3,0,Dashboard!$C$16)</f>
        <v>0</v>
      </c>
      <c r="AA6" s="26">
        <f>IF(AA4&lt;Dashboard!$C$3,0,Dashboard!$C$16)</f>
        <v>0</v>
      </c>
      <c r="AB6" s="26">
        <f>IF(AB4&lt;Dashboard!$C$3,0,Dashboard!$C$16)</f>
        <v>0</v>
      </c>
      <c r="AC6" s="26">
        <f>IF(AC4&lt;Dashboard!$C$3,0,Dashboard!$C$16)</f>
        <v>0</v>
      </c>
      <c r="AD6" s="26">
        <f>IF(AD4&lt;Dashboard!$C$3,0,Dashboard!$C$16)</f>
        <v>0</v>
      </c>
      <c r="AE6" s="26">
        <f>IF(AE4&lt;Dashboard!$C$3,0,Dashboard!$C$16)</f>
        <v>0</v>
      </c>
      <c r="AF6" s="26">
        <f>IF(AF4&lt;Dashboard!$C$3,0,Dashboard!$C$16)</f>
        <v>0</v>
      </c>
      <c r="AG6" s="26">
        <f>IF(AG4&lt;Dashboard!$C$3,0,Dashboard!$C$16)</f>
        <v>0</v>
      </c>
      <c r="AH6" s="26">
        <f>IF(AH4&lt;Dashboard!$C$3,0,Dashboard!$C$16)</f>
        <v>0</v>
      </c>
      <c r="AI6" s="26">
        <f>IF(AI4&lt;Dashboard!$C$3,0,Dashboard!$C$16)</f>
        <v>0</v>
      </c>
      <c r="AJ6" s="26">
        <f>IF(AJ4&lt;Dashboard!$C$3,0,Dashboard!$C$16)</f>
        <v>0</v>
      </c>
      <c r="AK6" s="26">
        <f>IF(AK4&lt;Dashboard!$C$3,0,Dashboard!$C$16)</f>
        <v>0</v>
      </c>
      <c r="AL6" s="26">
        <f>IF(AL4&lt;Dashboard!$C$3,0,Dashboard!$C$16)</f>
        <v>0</v>
      </c>
      <c r="AM6" s="26">
        <f>IF(AM4&lt;Dashboard!$C$3,0,Dashboard!$C$16)</f>
        <v>0</v>
      </c>
      <c r="AN6" s="26">
        <f>IF(AN4&lt;Dashboard!$C$3,0,Dashboard!$C$16)</f>
        <v>0</v>
      </c>
      <c r="AO6" s="26">
        <f>IF(AO4&lt;Dashboard!$C$3,0,Dashboard!$C$16)</f>
        <v>0</v>
      </c>
      <c r="AP6" s="26">
        <f>IF(AP4&lt;Dashboard!$C$3,0,Dashboard!$C$16)</f>
        <v>0</v>
      </c>
      <c r="AQ6" s="26">
        <f>IF(AQ4&lt;Dashboard!$C$3,0,Dashboard!$C$16)</f>
        <v>0</v>
      </c>
      <c r="AR6" s="26">
        <f>IF(AR4&lt;Dashboard!$C$3,0,Dashboard!$C$16)</f>
        <v>0</v>
      </c>
      <c r="AS6" s="26">
        <f>IF(AS4&lt;Dashboard!$C$3,0,Dashboard!$C$16)</f>
        <v>0</v>
      </c>
      <c r="AT6" s="26">
        <f>IF(AT4&lt;Dashboard!$C$3,0,Dashboard!$C$16)</f>
        <v>0</v>
      </c>
      <c r="AU6" s="26">
        <f>IF(AU4&lt;Dashboard!$C$3,0,Dashboard!$C$16)</f>
        <v>0</v>
      </c>
      <c r="AV6" s="26">
        <f>IF(AV4&lt;Dashboard!$C$3,0,Dashboard!$C$16)</f>
        <v>0</v>
      </c>
      <c r="AW6" s="26">
        <f>IF(AW4&lt;Dashboard!$C$3,0,Dashboard!$C$16)</f>
        <v>0</v>
      </c>
      <c r="AX6" s="26">
        <f>IF(AX4&lt;Dashboard!$C$3,0,Dashboard!$C$16)</f>
        <v>0</v>
      </c>
      <c r="AY6" s="26">
        <f>IF(AY4&lt;Dashboard!$C$3,0,Dashboard!$C$16)</f>
        <v>0</v>
      </c>
      <c r="AZ6" s="26">
        <f>IF(AZ4&lt;Dashboard!$C$3,0,Dashboard!$C$16)</f>
        <v>0</v>
      </c>
      <c r="BA6" s="26">
        <f>IF(BA4&lt;Dashboard!$C$3,0,Dashboard!$C$16)</f>
        <v>0</v>
      </c>
      <c r="BB6" s="26">
        <f>IF(BB4&lt;Dashboard!$C$3,0,Dashboard!$C$16)</f>
        <v>0</v>
      </c>
      <c r="BC6" s="26">
        <f>IF(BC4&lt;Dashboard!$C$3,0,Dashboard!$C$16)</f>
        <v>0</v>
      </c>
      <c r="BD6" s="26">
        <f>IF(BD4&lt;Dashboard!$C$3,0,Dashboard!$C$16)</f>
        <v>0</v>
      </c>
      <c r="BE6" s="26">
        <f>IF(BE4&lt;Dashboard!$C$3,0,Dashboard!$C$16)</f>
        <v>0</v>
      </c>
      <c r="BF6" s="26">
        <f>IF(BF4&lt;Dashboard!$C$3,0,Dashboard!$C$16)</f>
        <v>0</v>
      </c>
      <c r="BG6" s="26">
        <f>IF(BG4&lt;Dashboard!$C$3,0,Dashboard!$C$16)</f>
        <v>0</v>
      </c>
      <c r="BH6" s="26">
        <f>IF(BH4&lt;Dashboard!$C$3,0,Dashboard!$C$16)</f>
        <v>0</v>
      </c>
      <c r="BI6" s="26">
        <f>IF(BI4&lt;Dashboard!$C$3,0,Dashboard!$C$16)</f>
        <v>0</v>
      </c>
      <c r="BJ6" s="26">
        <f>IF(BJ4&lt;Dashboard!$C$3,0,Dashboard!$C$16)</f>
        <v>0</v>
      </c>
      <c r="BK6" s="26">
        <f>IF(BK4&lt;Dashboard!$C$3,0,Dashboard!$C$16)</f>
        <v>0</v>
      </c>
      <c r="BL6" s="26">
        <f>IF(BL4&lt;Dashboard!$C$3,0,Dashboard!$C$16)</f>
        <v>0</v>
      </c>
      <c r="BM6" s="26">
        <f>IF(BM4&lt;Dashboard!$C$3,0,Dashboard!$C$16)</f>
        <v>0</v>
      </c>
      <c r="BN6" s="26">
        <f>IF(BN4&lt;Dashboard!$C$3,0,Dashboard!$C$16)</f>
        <v>0</v>
      </c>
      <c r="BO6" s="26">
        <f>IF(BO4&lt;Dashboard!$C$3,0,Dashboard!$C$16)</f>
        <v>1</v>
      </c>
      <c r="BP6" s="26">
        <f>IF(BP4&lt;Dashboard!$C$3,0,Dashboard!$C$16)</f>
        <v>1</v>
      </c>
      <c r="BQ6" s="26">
        <f>IF(BQ4&lt;Dashboard!$C$3,0,Dashboard!$C$16)</f>
        <v>1</v>
      </c>
      <c r="BR6" s="26">
        <f>IF(BR4&lt;Dashboard!$C$3,0,Dashboard!$C$16)</f>
        <v>1</v>
      </c>
      <c r="BS6" s="26">
        <f>IF(BS4&lt;Dashboard!$C$3,0,Dashboard!$C$16)</f>
        <v>1</v>
      </c>
      <c r="BT6" s="26">
        <f>IF(BT4&lt;Dashboard!$C$3,0,Dashboard!$C$16)</f>
        <v>1</v>
      </c>
      <c r="BU6" s="26">
        <f>IF(BU4&lt;Dashboard!$C$3,0,Dashboard!$C$16)</f>
        <v>1</v>
      </c>
      <c r="BV6" s="26">
        <f>IF(BV4&lt;Dashboard!$C$3,0,Dashboard!$C$16)</f>
        <v>1</v>
      </c>
      <c r="BW6" s="26">
        <f>IF(BW4&lt;Dashboard!$C$3,0,Dashboard!$C$16)</f>
        <v>1</v>
      </c>
      <c r="BX6" s="26">
        <f>IF(BX4&lt;Dashboard!$C$3,0,Dashboard!$C$16)</f>
        <v>1</v>
      </c>
      <c r="BY6" s="26">
        <f>IF(BY4&lt;Dashboard!$C$3,0,Dashboard!$C$16)</f>
        <v>1</v>
      </c>
      <c r="BZ6" s="26">
        <f>IF(BZ4&lt;Dashboard!$C$3,0,Dashboard!$C$16)</f>
        <v>1</v>
      </c>
      <c r="CA6" s="26">
        <f>IF(CA4&lt;Dashboard!$C$3,0,Dashboard!$C$16)</f>
        <v>1</v>
      </c>
      <c r="CB6" s="26">
        <f>IF(CB4&lt;Dashboard!$C$3,0,Dashboard!$C$16)</f>
        <v>1</v>
      </c>
      <c r="CC6" s="26">
        <f>IF(CC4&lt;Dashboard!$C$3,0,Dashboard!$C$16)</f>
        <v>1</v>
      </c>
      <c r="CD6" s="26">
        <f>IF(CD4&lt;Dashboard!$C$3,0,Dashboard!$C$16)</f>
        <v>1</v>
      </c>
      <c r="CE6" s="26">
        <f>IF(CE4&lt;Dashboard!$C$3,0,Dashboard!$C$16)</f>
        <v>1</v>
      </c>
      <c r="CF6" s="26">
        <f>IF(CF4&lt;Dashboard!$C$3,0,Dashboard!$C$16)</f>
        <v>1</v>
      </c>
      <c r="CG6" s="26">
        <f>IF(CG4&lt;Dashboard!$C$3,0,Dashboard!$C$16)</f>
        <v>1</v>
      </c>
      <c r="CH6" s="26">
        <f>IF(CH4&lt;Dashboard!$C$3,0,Dashboard!$C$16)</f>
        <v>1</v>
      </c>
      <c r="CI6" s="26">
        <f>IF(CI4&lt;Dashboard!$C$3,0,Dashboard!$C$16)</f>
        <v>1</v>
      </c>
      <c r="CJ6" s="26">
        <f>IF(CJ4&lt;Dashboard!$C$3,0,Dashboard!$C$16)</f>
        <v>1</v>
      </c>
      <c r="CK6" s="26">
        <f>IF(CK4&lt;Dashboard!$C$3,0,Dashboard!$C$16)</f>
        <v>1</v>
      </c>
      <c r="CL6" s="26">
        <f>IF(CL4&lt;Dashboard!$C$3,0,Dashboard!$C$16)</f>
        <v>1</v>
      </c>
      <c r="CM6" s="26">
        <f>IF(CM4&lt;Dashboard!$C$3,0,Dashboard!$C$16)</f>
        <v>1</v>
      </c>
      <c r="CN6" s="26">
        <f>IF(CN4&lt;Dashboard!$C$3,0,Dashboard!$C$16)</f>
        <v>1</v>
      </c>
      <c r="CO6" s="26">
        <f>IF(CO4&lt;Dashboard!$C$3,0,Dashboard!$C$16)</f>
        <v>1</v>
      </c>
      <c r="CP6" s="26">
        <f>IF(CP4&lt;Dashboard!$C$3,0,Dashboard!$C$16)</f>
        <v>1</v>
      </c>
      <c r="CQ6" s="26">
        <f>IF(CQ4&lt;Dashboard!$C$3,0,Dashboard!$C$16)</f>
        <v>1</v>
      </c>
      <c r="CR6" s="26">
        <f>IF(CR4&lt;Dashboard!$C$3,0,Dashboard!$C$16)</f>
        <v>1</v>
      </c>
      <c r="CS6" s="26">
        <f>IF(CS4&lt;Dashboard!$C$3,0,Dashboard!$C$16)</f>
        <v>1</v>
      </c>
      <c r="CT6" s="26">
        <f>IF(CT4&lt;Dashboard!$C$3,0,Dashboard!$C$16)</f>
        <v>1</v>
      </c>
      <c r="CU6" s="26">
        <f>IF(CU4&lt;Dashboard!$C$3,0,Dashboard!$C$16)</f>
        <v>1</v>
      </c>
      <c r="CV6" s="26">
        <f>IF(CV4&lt;Dashboard!$C$3,0,Dashboard!$C$16)</f>
        <v>1</v>
      </c>
      <c r="CW6" s="26">
        <f>IF(CW4&lt;Dashboard!$C$3,0,Dashboard!$C$16)</f>
        <v>1</v>
      </c>
      <c r="CX6" s="26">
        <f>IF(CX4&lt;Dashboard!$C$3,0,Dashboard!$C$16)</f>
        <v>1</v>
      </c>
      <c r="CY6" s="26">
        <f>IF(CY4&lt;Dashboard!$C$3,0,Dashboard!$C$16)</f>
        <v>1</v>
      </c>
      <c r="CZ6" s="26">
        <f>IF(CZ4&lt;Dashboard!$C$3,0,Dashboard!$C$16)</f>
        <v>1</v>
      </c>
      <c r="DA6" s="26">
        <f>IF(DA4&lt;Dashboard!$C$3,0,Dashboard!$C$16)</f>
        <v>1</v>
      </c>
      <c r="DB6" s="26">
        <f>IF(DB4&lt;Dashboard!$C$3,0,Dashboard!$C$16)</f>
        <v>1</v>
      </c>
      <c r="DC6" s="26">
        <f>IF(DC4&lt;Dashboard!$C$3,0,Dashboard!$C$16)</f>
        <v>1</v>
      </c>
      <c r="DD6" s="26">
        <f>IF(DD4&lt;Dashboard!$C$3,0,Dashboard!$C$16)</f>
        <v>1</v>
      </c>
      <c r="DE6" s="26">
        <f>IF(DE4&lt;Dashboard!$C$3,0,Dashboard!$C$16)</f>
        <v>1</v>
      </c>
      <c r="DF6" s="26">
        <f>IF(DF4&lt;Dashboard!$C$3,0,Dashboard!$C$16)</f>
        <v>1</v>
      </c>
      <c r="DG6" s="26">
        <f>IF(DG4&lt;Dashboard!$C$3,0,Dashboard!$C$16)</f>
        <v>1</v>
      </c>
      <c r="DH6" s="26">
        <f>IF(DH4&lt;Dashboard!$C$3,0,Dashboard!$C$16)</f>
        <v>1</v>
      </c>
      <c r="DI6" s="26">
        <f>IF(DI4&lt;Dashboard!$C$3,0,Dashboard!$C$16)</f>
        <v>1</v>
      </c>
      <c r="DJ6" s="26">
        <f>IF(DJ4&lt;Dashboard!$C$3,0,Dashboard!$C$16)</f>
        <v>1</v>
      </c>
      <c r="DK6" s="26">
        <f>IF(DK4&lt;Dashboard!$C$3,0,Dashboard!$C$16)</f>
        <v>1</v>
      </c>
      <c r="DL6" s="26">
        <f>IF(DL4&lt;Dashboard!$C$3,0,Dashboard!$C$16)</f>
        <v>1</v>
      </c>
      <c r="DM6" s="26">
        <f>IF(DM4&lt;Dashboard!$C$3,0,Dashboard!$C$16)</f>
        <v>1</v>
      </c>
      <c r="DN6" s="26">
        <f>IF(DN4&lt;Dashboard!$C$3,0,Dashboard!$C$16)</f>
        <v>1</v>
      </c>
      <c r="DO6" s="26">
        <f>IF(DO4&lt;Dashboard!$C$3,0,Dashboard!$C$16)</f>
        <v>1</v>
      </c>
      <c r="DP6" s="26">
        <f>IF(DP4&lt;Dashboard!$C$3,0,Dashboard!$C$16)</f>
        <v>1</v>
      </c>
      <c r="DQ6" s="26">
        <f>IF(DQ4&lt;Dashboard!$C$3,0,Dashboard!$C$16)</f>
        <v>1</v>
      </c>
      <c r="DR6" s="26">
        <f>IF(DR4&lt;Dashboard!$C$3,0,Dashboard!$C$16)</f>
        <v>1</v>
      </c>
      <c r="DS6" s="26">
        <f>IF(DS4&lt;Dashboard!$C$3,0,Dashboard!$C$16)</f>
        <v>1</v>
      </c>
      <c r="DT6" s="26">
        <f>IF(DT4&lt;Dashboard!$C$3,0,Dashboard!$C$16)</f>
        <v>1</v>
      </c>
      <c r="DU6" s="26">
        <f>IF(DU4&lt;Dashboard!$C$3,0,Dashboard!$C$16)</f>
        <v>1</v>
      </c>
      <c r="DV6" s="26">
        <f>IF(DV4&lt;Dashboard!$C$3,0,Dashboard!$C$16)</f>
        <v>1</v>
      </c>
      <c r="DW6" s="26">
        <f>IF(DW4&lt;Dashboard!$C$3,0,Dashboard!$C$16)</f>
        <v>1</v>
      </c>
      <c r="DX6" s="26">
        <f>IF(DX4&lt;Dashboard!$C$3,0,Dashboard!$C$16)</f>
        <v>1</v>
      </c>
      <c r="DY6" s="26">
        <f>IF(DY4&lt;Dashboard!$C$3,0,Dashboard!$C$16)</f>
        <v>1</v>
      </c>
      <c r="DZ6" s="26">
        <f>IF(DZ4&lt;Dashboard!$C$3,0,Dashboard!$C$16)</f>
        <v>1</v>
      </c>
      <c r="EA6" s="26">
        <f>IF(EA4&lt;Dashboard!$C$3,0,Dashboard!$C$16)</f>
        <v>1</v>
      </c>
      <c r="EB6" s="26">
        <f>IF(EB4&lt;Dashboard!$C$3,0,Dashboard!$C$16)</f>
        <v>1</v>
      </c>
      <c r="EC6" s="26">
        <f>IF(EC4&lt;Dashboard!$C$3,0,Dashboard!$C$16)</f>
        <v>1</v>
      </c>
      <c r="ED6" s="26">
        <f>IF(ED4&lt;Dashboard!$C$3,0,Dashboard!$C$16)</f>
        <v>1</v>
      </c>
      <c r="EE6" s="26">
        <f>IF(EE4&lt;Dashboard!$C$3,0,Dashboard!$C$16)</f>
        <v>1</v>
      </c>
      <c r="EF6" s="26">
        <f>IF(EF4&lt;Dashboard!$C$3,0,Dashboard!$C$16)</f>
        <v>1</v>
      </c>
      <c r="EG6" s="26">
        <f>IF(EG4&lt;Dashboard!$C$3,0,Dashboard!$C$16)</f>
        <v>1</v>
      </c>
      <c r="EH6" s="26">
        <f>IF(EH4&lt;Dashboard!$C$3,0,Dashboard!$C$16)</f>
        <v>1</v>
      </c>
      <c r="EI6" s="26">
        <f>IF(EI4&lt;Dashboard!$C$3,0,Dashboard!$C$16)</f>
        <v>1</v>
      </c>
      <c r="EJ6" s="26">
        <f>IF(EJ4&lt;Dashboard!$C$3,0,Dashboard!$C$16)</f>
        <v>1</v>
      </c>
      <c r="EK6" s="26">
        <f>IF(EK4&lt;Dashboard!$C$3,0,Dashboard!$C$16)</f>
        <v>1</v>
      </c>
      <c r="EL6" s="26">
        <f>IF(EL4&lt;Dashboard!$C$3,0,Dashboard!$C$16)</f>
        <v>1</v>
      </c>
      <c r="EM6" s="26">
        <f>IF(EM4&lt;Dashboard!$C$3,0,Dashboard!$C$16)</f>
        <v>1</v>
      </c>
      <c r="EN6" s="26">
        <f>IF(EN4&lt;Dashboard!$C$3,0,Dashboard!$C$16)</f>
        <v>1</v>
      </c>
      <c r="EO6" s="26">
        <f>IF(EO4&lt;Dashboard!$C$3,0,Dashboard!$C$16)</f>
        <v>1</v>
      </c>
      <c r="EP6" s="26">
        <f>IF(EP4&lt;Dashboard!$C$3,0,Dashboard!$C$16)</f>
        <v>1</v>
      </c>
      <c r="EQ6" s="26">
        <f>IF(EQ4&lt;Dashboard!$C$3,0,Dashboard!$C$16)</f>
        <v>1</v>
      </c>
      <c r="ER6" s="26">
        <f>IF(ER4&lt;Dashboard!$C$3,0,Dashboard!$C$16)</f>
        <v>1</v>
      </c>
      <c r="ES6" s="26">
        <f>IF(ES4&lt;Dashboard!$C$3,0,Dashboard!$C$16)</f>
        <v>1</v>
      </c>
      <c r="ET6" s="26">
        <f>IF(ET4&lt;Dashboard!$C$3,0,Dashboard!$C$16)</f>
        <v>1</v>
      </c>
      <c r="EU6" s="26">
        <f>IF(EU4&lt;Dashboard!$C$3,0,Dashboard!$C$16)</f>
        <v>1</v>
      </c>
      <c r="EV6" s="26">
        <f>IF(EV4&lt;Dashboard!$C$3,0,Dashboard!$C$16)</f>
        <v>1</v>
      </c>
      <c r="EW6" s="26">
        <f>IF(EW4&lt;Dashboard!$C$3,0,Dashboard!$C$16)</f>
        <v>1</v>
      </c>
      <c r="EX6" s="26">
        <f>IF(EX4&lt;Dashboard!$C$3,0,Dashboard!$C$16)</f>
        <v>1</v>
      </c>
      <c r="EY6" s="26">
        <f>IF(EY4&lt;Dashboard!$C$3,0,Dashboard!$C$16)</f>
        <v>1</v>
      </c>
      <c r="EZ6" s="26">
        <f>IF(EZ4&lt;Dashboard!$C$3,0,Dashboard!$C$16)</f>
        <v>1</v>
      </c>
      <c r="FA6" s="26">
        <f>IF(FA4&lt;Dashboard!$C$3,0,Dashboard!$C$16)</f>
        <v>1</v>
      </c>
      <c r="FB6" s="26">
        <f>IF(FB4&lt;Dashboard!$C$3,0,Dashboard!$C$16)</f>
        <v>1</v>
      </c>
      <c r="FC6" s="26">
        <f>IF(FC4&lt;Dashboard!$C$3,0,Dashboard!$C$16)</f>
        <v>1</v>
      </c>
      <c r="FD6" s="26">
        <f>IF(FD4&lt;Dashboard!$C$3,0,Dashboard!$C$16)</f>
        <v>1</v>
      </c>
      <c r="FE6" s="26">
        <f>IF(FE4&lt;Dashboard!$C$3,0,Dashboard!$C$16)</f>
        <v>1</v>
      </c>
      <c r="FF6" s="26">
        <f>IF(FF4&lt;Dashboard!$C$3,0,Dashboard!$C$16)</f>
        <v>1</v>
      </c>
      <c r="FG6" s="26">
        <f>IF(FG4&lt;Dashboard!$C$3,0,Dashboard!$C$16)</f>
        <v>1</v>
      </c>
      <c r="FH6" s="26">
        <f>IF(FH4&lt;Dashboard!$C$3,0,Dashboard!$C$16)</f>
        <v>1</v>
      </c>
      <c r="FI6" s="26">
        <f>IF(FI4&lt;Dashboard!$C$3,0,Dashboard!$C$16)</f>
        <v>1</v>
      </c>
      <c r="FJ6" s="26">
        <f>IF(FJ4&lt;Dashboard!$C$3,0,Dashboard!$C$16)</f>
        <v>1</v>
      </c>
      <c r="FK6" s="26">
        <f>IF(FK4&lt;Dashboard!$C$3,0,Dashboard!$C$16)</f>
        <v>1</v>
      </c>
      <c r="FL6" s="26">
        <f>IF(FL4&lt;Dashboard!$C$3,0,Dashboard!$C$16)</f>
        <v>1</v>
      </c>
      <c r="FM6" s="26">
        <f>IF(FM4&lt;Dashboard!$C$3,0,Dashboard!$C$16)</f>
        <v>1</v>
      </c>
      <c r="FN6" s="26">
        <f>IF(FN4&lt;Dashboard!$C$3,0,Dashboard!$C$16)</f>
        <v>1</v>
      </c>
      <c r="FO6" s="26">
        <f>IF(FO4&lt;Dashboard!$C$3,0,Dashboard!$C$16)</f>
        <v>1</v>
      </c>
      <c r="FP6" s="26">
        <f>IF(FP4&lt;Dashboard!$C$3,0,Dashboard!$C$16)</f>
        <v>1</v>
      </c>
      <c r="FQ6" s="26">
        <f>IF(FQ4&lt;Dashboard!$C$3,0,Dashboard!$C$16)</f>
        <v>1</v>
      </c>
      <c r="FR6" s="26">
        <f>IF(FR4&lt;Dashboard!$C$3,0,Dashboard!$C$16)</f>
        <v>1</v>
      </c>
      <c r="FS6" s="26">
        <f>IF(FS4&lt;Dashboard!$C$3,0,Dashboard!$C$16)</f>
        <v>1</v>
      </c>
      <c r="FT6" s="26">
        <f>IF(FT4&lt;Dashboard!$C$3,0,Dashboard!$C$16)</f>
        <v>1</v>
      </c>
      <c r="FU6" s="26">
        <f>IF(FU4&lt;Dashboard!$C$3,0,Dashboard!$C$16)</f>
        <v>1</v>
      </c>
      <c r="FV6" s="26">
        <f>IF(FV4&lt;Dashboard!$C$3,0,Dashboard!$C$16)</f>
        <v>1</v>
      </c>
      <c r="FW6" s="26">
        <f>IF(FW4&lt;Dashboard!$C$3,0,Dashboard!$C$16)</f>
        <v>1</v>
      </c>
      <c r="FX6" s="26">
        <f>IF(FX4&lt;Dashboard!$C$3,0,Dashboard!$C$16)</f>
        <v>1</v>
      </c>
      <c r="FY6" s="26">
        <f>IF(FY4&lt;Dashboard!$C$3,0,Dashboard!$C$16)</f>
        <v>1</v>
      </c>
      <c r="FZ6" s="26">
        <f>IF(FZ4&lt;Dashboard!$C$3,0,Dashboard!$C$16)</f>
        <v>1</v>
      </c>
      <c r="GA6" s="26">
        <f>IF(GA4&lt;Dashboard!$C$3,0,Dashboard!$C$16)</f>
        <v>1</v>
      </c>
      <c r="GB6" s="26">
        <f>IF(GB4&lt;Dashboard!$C$3,0,Dashboard!$C$16)</f>
        <v>1</v>
      </c>
      <c r="GC6" s="26">
        <f>IF(GC4&lt;Dashboard!$C$3,0,Dashboard!$C$16)</f>
        <v>1</v>
      </c>
      <c r="GD6" s="26">
        <f>IF(GD4&lt;Dashboard!$C$3,0,Dashboard!$C$16)</f>
        <v>1</v>
      </c>
      <c r="GE6" s="26">
        <f>IF(GE4&lt;Dashboard!$C$3,0,Dashboard!$C$16)</f>
        <v>1</v>
      </c>
      <c r="GF6" s="26">
        <f>IF(GF4&lt;Dashboard!$C$3,0,Dashboard!$C$16)</f>
        <v>1</v>
      </c>
      <c r="GG6" s="26">
        <f>IF(GG4&lt;Dashboard!$C$3,0,Dashboard!$C$16)</f>
        <v>1</v>
      </c>
      <c r="GH6" s="26">
        <f>IF(GH4&lt;Dashboard!$C$3,0,Dashboard!$C$16)</f>
        <v>1</v>
      </c>
      <c r="GI6" s="26">
        <f>IF(GI4&lt;Dashboard!$C$3,0,Dashboard!$C$16)</f>
        <v>1</v>
      </c>
      <c r="GJ6" s="26">
        <f>IF(GJ4&lt;Dashboard!$C$3,0,Dashboard!$C$16)</f>
        <v>1</v>
      </c>
      <c r="GK6" s="26">
        <f>IF(GK4&lt;Dashboard!$C$3,0,Dashboard!$C$16)</f>
        <v>1</v>
      </c>
      <c r="GL6" s="26">
        <f>IF(GL4&lt;Dashboard!$C$3,0,Dashboard!$C$16)</f>
        <v>1</v>
      </c>
      <c r="GM6" s="26">
        <f>IF(GM4&lt;Dashboard!$C$3,0,Dashboard!$C$16)</f>
        <v>1</v>
      </c>
      <c r="GN6" s="26">
        <f>IF(GN4&lt;Dashboard!$C$3,0,Dashboard!$C$16)</f>
        <v>1</v>
      </c>
      <c r="GO6" s="26">
        <f>IF(GO4&lt;Dashboard!$C$3,0,Dashboard!$C$16)</f>
        <v>1</v>
      </c>
      <c r="GP6" s="26">
        <f>IF(GP4&lt;Dashboard!$C$3,0,Dashboard!$C$16)</f>
        <v>1</v>
      </c>
      <c r="GQ6" s="26">
        <f>IF(GQ4&lt;Dashboard!$C$3,0,Dashboard!$C$16)</f>
        <v>1</v>
      </c>
      <c r="GR6" s="26">
        <f>IF(GR4&lt;Dashboard!$C$3,0,Dashboard!$C$16)</f>
        <v>1</v>
      </c>
      <c r="GS6" s="26">
        <f>IF(GS4&lt;Dashboard!$C$3,0,Dashboard!$C$16)</f>
        <v>1</v>
      </c>
      <c r="GT6" s="26">
        <f>IF(GT4&lt;Dashboard!$C$3,0,Dashboard!$C$16)</f>
        <v>1</v>
      </c>
      <c r="GU6" s="26">
        <f>IF(GU4&lt;Dashboard!$C$3,0,Dashboard!$C$16)</f>
        <v>1</v>
      </c>
      <c r="GV6" s="26">
        <f>IF(GV4&lt;Dashboard!$C$3,0,Dashboard!$C$16)</f>
        <v>1</v>
      </c>
      <c r="GW6" s="26">
        <f>IF(GW4&lt;Dashboard!$C$3,0,Dashboard!$C$16)</f>
        <v>1</v>
      </c>
      <c r="GX6" s="26">
        <f>IF(GX4&lt;Dashboard!$C$3,0,Dashboard!$C$16)</f>
        <v>1</v>
      </c>
      <c r="GY6" s="26">
        <f>IF(GY4&lt;Dashboard!$C$3,0,Dashboard!$C$16)</f>
        <v>1</v>
      </c>
      <c r="GZ6" s="26">
        <f>IF(GZ4&lt;Dashboard!$C$3,0,Dashboard!$C$16)</f>
        <v>1</v>
      </c>
      <c r="HA6" s="26">
        <f>IF(HA4&lt;Dashboard!$C$3,0,Dashboard!$C$16)</f>
        <v>1</v>
      </c>
      <c r="HB6" s="26">
        <f>IF(HB4&lt;Dashboard!$C$3,0,Dashboard!$C$16)</f>
        <v>1</v>
      </c>
      <c r="HC6" s="26">
        <f>IF(HC4&lt;Dashboard!$C$3,0,Dashboard!$C$16)</f>
        <v>1</v>
      </c>
      <c r="HD6" s="26">
        <f>IF(HD4&lt;Dashboard!$C$3,0,Dashboard!$C$16)</f>
        <v>1</v>
      </c>
      <c r="HE6" s="26">
        <f>IF(HE4&lt;Dashboard!$C$3,0,Dashboard!$C$16)</f>
        <v>1</v>
      </c>
      <c r="HF6" s="26">
        <f>IF(HF4&lt;Dashboard!$C$3,0,Dashboard!$C$16)</f>
        <v>1</v>
      </c>
      <c r="HG6" s="26">
        <f>IF(HG4&lt;Dashboard!$C$3,0,Dashboard!$C$16)</f>
        <v>1</v>
      </c>
      <c r="HH6" s="26">
        <f>IF(HH4&lt;Dashboard!$C$3,0,Dashboard!$C$16)</f>
        <v>1</v>
      </c>
      <c r="HI6" s="26">
        <f>IF(HI4&lt;Dashboard!$C$3,0,Dashboard!$C$16)</f>
        <v>1</v>
      </c>
      <c r="HJ6" s="26">
        <f>IF(HJ4&lt;Dashboard!$C$3,0,Dashboard!$C$16)</f>
        <v>1</v>
      </c>
      <c r="HK6" s="26">
        <f>IF(HK4&lt;Dashboard!$C$3,0,Dashboard!$C$16)</f>
        <v>1</v>
      </c>
      <c r="HL6" s="26">
        <f>IF(HL4&lt;Dashboard!$C$3,0,Dashboard!$C$16)</f>
        <v>1</v>
      </c>
      <c r="HM6" s="26">
        <f>IF(HM4&lt;Dashboard!$C$3,0,Dashboard!$C$16)</f>
        <v>1</v>
      </c>
      <c r="HN6" s="26">
        <f>IF(HN4&lt;Dashboard!$C$3,0,Dashboard!$C$16)</f>
        <v>1</v>
      </c>
      <c r="HO6" s="26">
        <f>IF(HO4&lt;Dashboard!$C$3,0,Dashboard!$C$16)</f>
        <v>1</v>
      </c>
      <c r="HP6" s="26">
        <f>IF(HP4&lt;Dashboard!$C$3,0,Dashboard!$C$16)</f>
        <v>1</v>
      </c>
      <c r="HQ6" s="26">
        <f>IF(HQ4&lt;Dashboard!$C$3,0,Dashboard!$C$16)</f>
        <v>1</v>
      </c>
      <c r="HR6" s="26">
        <f>IF(HR4&lt;Dashboard!$C$3,0,Dashboard!$C$16)</f>
        <v>1</v>
      </c>
      <c r="HS6" s="26">
        <f>IF(HS4&lt;Dashboard!$C$3,0,Dashboard!$C$16)</f>
        <v>1</v>
      </c>
      <c r="HT6" s="26">
        <f>IF(HT4&lt;Dashboard!$C$3,0,Dashboard!$C$16)</f>
        <v>1</v>
      </c>
      <c r="HU6" s="26">
        <f>IF(HU4&lt;Dashboard!$C$3,0,Dashboard!$C$16)</f>
        <v>1</v>
      </c>
      <c r="HV6" s="26">
        <f>IF(HV4&lt;Dashboard!$C$3,0,Dashboard!$C$16)</f>
        <v>1</v>
      </c>
      <c r="HW6" s="26">
        <f>IF(HW4&lt;Dashboard!$C$3,0,Dashboard!$C$16)</f>
        <v>1</v>
      </c>
      <c r="HX6" s="26">
        <f>IF(HX4&lt;Dashboard!$C$3,0,Dashboard!$C$16)</f>
        <v>1</v>
      </c>
      <c r="HY6" s="26">
        <f>IF(HY4&lt;Dashboard!$C$3,0,Dashboard!$C$16)</f>
        <v>1</v>
      </c>
      <c r="HZ6" s="26">
        <f>IF(HZ4&lt;Dashboard!$C$3,0,Dashboard!$C$16)</f>
        <v>1</v>
      </c>
      <c r="IA6" s="26">
        <f>IF(IA4&lt;Dashboard!$C$3,0,Dashboard!$C$16)</f>
        <v>1</v>
      </c>
      <c r="IB6" s="26">
        <f>IF(IB4&lt;Dashboard!$C$3,0,Dashboard!$C$16)</f>
        <v>1</v>
      </c>
      <c r="IC6" s="26">
        <f>IF(IC4&lt;Dashboard!$C$3,0,Dashboard!$C$16)</f>
        <v>1</v>
      </c>
      <c r="ID6" s="26">
        <f>IF(ID4&lt;Dashboard!$C$3,0,Dashboard!$C$16)</f>
        <v>1</v>
      </c>
      <c r="IE6" s="26">
        <f>IF(IE4&lt;Dashboard!$C$3,0,Dashboard!$C$16)</f>
        <v>1</v>
      </c>
      <c r="IF6" s="26">
        <f>IF(IF4&lt;Dashboard!$C$3,0,Dashboard!$C$16)</f>
        <v>1</v>
      </c>
      <c r="IG6" s="26">
        <f>IF(IG4&lt;Dashboard!$C$3,0,Dashboard!$C$16)</f>
        <v>1</v>
      </c>
      <c r="IH6" s="26">
        <f>IF(IH4&lt;Dashboard!$C$3,0,Dashboard!$C$16)</f>
        <v>1</v>
      </c>
      <c r="II6" s="26">
        <f>IF(II4&lt;Dashboard!$C$3,0,Dashboard!$C$16)</f>
        <v>1</v>
      </c>
      <c r="IJ6" s="26">
        <f>IF(IJ4&lt;Dashboard!$C$3,0,Dashboard!$C$16)</f>
        <v>1</v>
      </c>
      <c r="IK6" s="26">
        <f>IF(IK4&lt;Dashboard!$C$3,0,Dashboard!$C$16)</f>
        <v>1</v>
      </c>
      <c r="IL6" s="26">
        <f>IF(IL4&lt;Dashboard!$C$3,0,Dashboard!$C$16)</f>
        <v>1</v>
      </c>
      <c r="IM6" s="26">
        <f>IF(IM4&lt;Dashboard!$C$3,0,Dashboard!$C$16)</f>
        <v>1</v>
      </c>
      <c r="IN6" s="26">
        <f>IF(IN4&lt;Dashboard!$C$3,0,Dashboard!$C$16)</f>
        <v>1</v>
      </c>
      <c r="IO6" s="26">
        <f>IF(IO4&lt;Dashboard!$C$3,0,Dashboard!$C$16)</f>
        <v>1</v>
      </c>
      <c r="IP6" s="26">
        <f>IF(IP4&lt;Dashboard!$C$3,0,Dashboard!$C$16)</f>
        <v>1</v>
      </c>
      <c r="IQ6" s="26">
        <f>IF(IQ4&lt;Dashboard!$C$3,0,Dashboard!$C$16)</f>
        <v>1</v>
      </c>
      <c r="IR6" s="26">
        <f>IF(IR4&lt;Dashboard!$C$3,0,Dashboard!$C$16)</f>
        <v>1</v>
      </c>
      <c r="IS6" s="26">
        <f>IF(IS4&lt;Dashboard!$C$3,0,Dashboard!$C$16)</f>
        <v>1</v>
      </c>
      <c r="IT6" s="26">
        <f>IF(IT4&lt;Dashboard!$C$3,0,Dashboard!$C$16)</f>
        <v>1</v>
      </c>
      <c r="IU6" s="26">
        <f>IF(IU4&lt;Dashboard!$C$3,0,Dashboard!$C$16)</f>
        <v>1</v>
      </c>
      <c r="IV6" s="26">
        <f>IF(IV4&lt;Dashboard!$C$3,0,Dashboard!$C$16)</f>
        <v>1</v>
      </c>
      <c r="IW6" s="26">
        <f>IF(IW4&lt;Dashboard!$C$3,0,Dashboard!$C$16)</f>
        <v>1</v>
      </c>
      <c r="IX6" s="26">
        <f>IF(IX4&lt;Dashboard!$C$3,0,Dashboard!$C$16)</f>
        <v>1</v>
      </c>
      <c r="IY6" s="26">
        <f>IF(IY4&lt;Dashboard!$C$3,0,Dashboard!$C$16)</f>
        <v>1</v>
      </c>
      <c r="IZ6" s="26">
        <f>IF(IZ4&lt;Dashboard!$C$3,0,Dashboard!$C$16)</f>
        <v>1</v>
      </c>
      <c r="JA6" s="26">
        <f>IF(JA4&lt;Dashboard!$C$3,0,Dashboard!$C$16)</f>
        <v>1</v>
      </c>
      <c r="JB6" s="26">
        <f>IF(JB4&lt;Dashboard!$C$3,0,Dashboard!$C$16)</f>
        <v>1</v>
      </c>
      <c r="JC6" s="26">
        <f>IF(JC4&lt;Dashboard!$C$3,0,Dashboard!$C$16)</f>
        <v>1</v>
      </c>
      <c r="JD6" s="26">
        <f>IF(JD4&lt;Dashboard!$C$3,0,Dashboard!$C$16)</f>
        <v>1</v>
      </c>
      <c r="JE6" s="26">
        <f>IF(JE4&lt;Dashboard!$C$3,0,Dashboard!$C$16)</f>
        <v>1</v>
      </c>
      <c r="JF6" s="26">
        <f>IF(JF4&lt;Dashboard!$C$3,0,Dashboard!$C$16)</f>
        <v>1</v>
      </c>
      <c r="JG6" s="26">
        <f>IF(JG4&lt;Dashboard!$C$3,0,Dashboard!$C$16)</f>
        <v>1</v>
      </c>
      <c r="JH6" s="26">
        <f>IF(JH4&lt;Dashboard!$C$3,0,Dashboard!$C$16)</f>
        <v>1</v>
      </c>
      <c r="JI6" s="26">
        <f>IF(JI4&lt;Dashboard!$C$3,0,Dashboard!$C$16)</f>
        <v>1</v>
      </c>
      <c r="JJ6" s="26">
        <f>IF(JJ4&lt;Dashboard!$C$3,0,Dashboard!$C$16)</f>
        <v>1</v>
      </c>
      <c r="JK6" s="26">
        <f>IF(JK4&lt;Dashboard!$C$3,0,Dashboard!$C$16)</f>
        <v>1</v>
      </c>
      <c r="JL6" s="26">
        <f>IF(JL4&lt;Dashboard!$C$3,0,Dashboard!$C$16)</f>
        <v>1</v>
      </c>
      <c r="JM6" s="26">
        <f>IF(JM4&lt;Dashboard!$C$3,0,Dashboard!$C$16)</f>
        <v>1</v>
      </c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</row>
    <row r="7" spans="1:330" x14ac:dyDescent="0.3">
      <c r="B7" s="25"/>
      <c r="C7" s="25"/>
      <c r="D7" s="25"/>
      <c r="E7" s="25"/>
      <c r="F7" s="25"/>
      <c r="G7" s="25"/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</row>
    <row r="8" spans="1:330" x14ac:dyDescent="0.3">
      <c r="A8" t="s">
        <v>19</v>
      </c>
      <c r="B8">
        <f>+Dashboard!$C$11*AVERAGE($G$6:$J$6)*Dashboard!$C$22*(1+Dashboard!$C$20)*(1+Dashboard!$C$34)*B5</f>
        <v>0</v>
      </c>
      <c r="C8">
        <f>+Dashboard!$C$11*AVERAGE($G$6:$J$6)*Dashboard!$C$22*(1+Dashboard!$C$20)*(1+Dashboard!$C$34)*C5</f>
        <v>0</v>
      </c>
      <c r="D8">
        <f>+Dashboard!$C$11*AVERAGE($G$6:$J$6)*Dashboard!$C$22*(1+Dashboard!$C$20)*(1+Dashboard!$C$34)*D5</f>
        <v>0</v>
      </c>
      <c r="E8">
        <f>+Dashboard!$C$11*AVERAGE($G$6:$J$6)*Dashboard!$C$22*(1+Dashboard!$C$20)*(1+Dashboard!$C$34)*E5</f>
        <v>0</v>
      </c>
      <c r="F8">
        <f>+Dashboard!$C$11*AVERAGE($G$6:$J$6)*Dashboard!$C$22*(1+Dashboard!$C$20)*(1+Dashboard!$C$34)*F5</f>
        <v>0</v>
      </c>
      <c r="G8">
        <f>+Dashboard!$C$11*AVERAGE($G$6:$J$6)*Dashboard!$C$22*(1+Dashboard!$C$20)*(1+Dashboard!$C$34)*G5</f>
        <v>0</v>
      </c>
      <c r="H8">
        <f>+Dashboard!$C$11*AVERAGE($G$6:$J$6)*Dashboard!$C$22*(1+Dashboard!$C$20)*(1+Dashboard!$C$34)*H5</f>
        <v>0</v>
      </c>
      <c r="I8">
        <f>+Dashboard!$C$11*AVERAGE($G$6:$J$6)*Dashboard!$C$22*(1+Dashboard!$C$20)*(1+Dashboard!$C$34)*I5</f>
        <v>0</v>
      </c>
      <c r="J8">
        <f>+Dashboard!$C$11*AVERAGE($G$6:$J$6)*Dashboard!$C$22*(1+Dashboard!$C$20)*(1+Dashboard!$C$34)*J5</f>
        <v>0</v>
      </c>
      <c r="K8">
        <f>+Dashboard!$C$11*AVERAGE($G$6:$J$6)*Dashboard!$C$22*(1+Dashboard!$C$20)*(1+Dashboard!$C$34)*K5</f>
        <v>0</v>
      </c>
      <c r="L8">
        <f>+Dashboard!$C$11*AVERAGE($G$6:$J$6)*Dashboard!$C$22*(1+Dashboard!$C$20)*(1+Dashboard!$C$34)*L5</f>
        <v>0</v>
      </c>
      <c r="M8">
        <f>+Dashboard!$C$11*AVERAGE($G$6:$J$6)*Dashboard!$C$22*(1+Dashboard!$C$20)*(1+Dashboard!$C$34)*M5</f>
        <v>0</v>
      </c>
      <c r="N8">
        <f>+Dashboard!$C$11*AVERAGE($G$6:$J$6)*Dashboard!$C$22*(1+Dashboard!$C$20)*(1+Dashboard!$C$34)*N5</f>
        <v>0</v>
      </c>
      <c r="O8">
        <f>+Dashboard!$C$11*AVERAGE($G$6:$J$6)*Dashboard!$C$22*(1+Dashboard!$C$20)*(1+Dashboard!$C$34)*O5</f>
        <v>0</v>
      </c>
      <c r="P8">
        <f>+Dashboard!$C$11*AVERAGE($G$6:$J$6)*Dashboard!$C$22*(1+Dashboard!$C$20)*(1+Dashboard!$C$34)*P5</f>
        <v>0</v>
      </c>
      <c r="Q8">
        <f>+Dashboard!$C$11*AVERAGE($G$6:$J$6)*Dashboard!$C$22*(1+Dashboard!$C$20)*(1+Dashboard!$C$34)*Q5</f>
        <v>0</v>
      </c>
      <c r="R8">
        <f>+Dashboard!$C$11*AVERAGE($G$6:$J$6)*Dashboard!$C$22*(1+Dashboard!$C$20)*(1+Dashboard!$C$34)*R5</f>
        <v>0</v>
      </c>
      <c r="S8">
        <f>+Dashboard!$C$11*AVERAGE($G$6:$J$6)*Dashboard!$C$22*(1+Dashboard!$C$20)*(1+Dashboard!$C$34)*S5</f>
        <v>0</v>
      </c>
      <c r="T8">
        <f>+Dashboard!$C$11*AVERAGE($G$6:$J$6)*Dashboard!$C$22*(1+Dashboard!$C$20)*(1+Dashboard!$C$34)*T5</f>
        <v>0</v>
      </c>
      <c r="U8">
        <f>+Dashboard!$C$11*AVERAGE($G$6:$J$6)*Dashboard!$C$22*(1+Dashboard!$C$20)*(1+Dashboard!$C$34)*U5</f>
        <v>0</v>
      </c>
      <c r="V8">
        <f>+Dashboard!$C$11*AVERAGE($G$6:$J$6)*Dashboard!$C$22*(1+Dashboard!$C$20)*(1+Dashboard!$C$34)*V5</f>
        <v>0</v>
      </c>
      <c r="W8">
        <f>+Dashboard!$C$11*AVERAGE($G$6:$J$6)*Dashboard!$C$22*(1+Dashboard!$C$20)*(1+Dashboard!$C$34)*W5</f>
        <v>0</v>
      </c>
      <c r="X8">
        <f>+Dashboard!$C$11*AVERAGE($G$6:$J$6)*Dashboard!$C$22*(1+Dashboard!$C$20)*(1+Dashboard!$C$34)*X5</f>
        <v>0</v>
      </c>
      <c r="Y8">
        <f>+Dashboard!$C$11*AVERAGE($G$6:$J$6)*Dashboard!$C$22*(1+Dashboard!$C$20)*(1+Dashboard!$C$34)*Y5</f>
        <v>0</v>
      </c>
      <c r="Z8">
        <f>+Dashboard!$C$11*AVERAGE($G$6:$J$6)*Dashboard!$C$22*(1+Dashboard!$C$20)*(1+Dashboard!$C$34)*Z5</f>
        <v>0</v>
      </c>
      <c r="AA8">
        <f>+Dashboard!$C$11*AVERAGE($G$6:$J$6)*Dashboard!$C$22*(1+Dashboard!$C$20)*(1+Dashboard!$C$34)*AA5</f>
        <v>0</v>
      </c>
      <c r="AB8">
        <f>+Dashboard!$C$11*AVERAGE($G$6:$J$6)*Dashboard!$C$22*(1+Dashboard!$C$20)*(1+Dashboard!$C$34)*AB5</f>
        <v>0</v>
      </c>
      <c r="AC8">
        <f>+Dashboard!$C$11*AVERAGE($G$6:$J$6)*Dashboard!$C$22*(1+Dashboard!$C$20)*(1+Dashboard!$C$34)*AC5</f>
        <v>0</v>
      </c>
      <c r="AD8">
        <f>+Dashboard!$C$11*AVERAGE($G$6:$J$6)*Dashboard!$C$22*(1+Dashboard!$C$20)*(1+Dashboard!$C$34)*AD5</f>
        <v>0</v>
      </c>
      <c r="AE8">
        <f>+Dashboard!$C$11*AVERAGE($G$6:$J$6)*Dashboard!$C$22*(1+Dashboard!$C$20)*(1+Dashboard!$C$34)*AE5</f>
        <v>0</v>
      </c>
      <c r="AF8">
        <f>+Dashboard!$C$11*AVERAGE($G$6:$J$6)*Dashboard!$C$22*(1+Dashboard!$C$20)*(1+Dashboard!$C$34)*AF5</f>
        <v>0</v>
      </c>
      <c r="AG8">
        <f>+Dashboard!$C$11*AVERAGE($G$6:$J$6)*Dashboard!$C$22*(1+Dashboard!$C$20)*(1+Dashboard!$C$34)*AG5</f>
        <v>0</v>
      </c>
      <c r="AH8">
        <f>+Dashboard!$C$11*AVERAGE($G$6:$J$6)*Dashboard!$C$22*(1+Dashboard!$C$20)*(1+Dashboard!$C$34)*AH5</f>
        <v>0</v>
      </c>
      <c r="AI8">
        <f>+Dashboard!$C$11*AVERAGE($G$6:$J$6)*Dashboard!$C$22*(1+Dashboard!$C$20)*(1+Dashboard!$C$34)*AI5</f>
        <v>0</v>
      </c>
      <c r="AJ8">
        <f>+Dashboard!$C$11*AVERAGE($G$6:$J$6)*Dashboard!$C$22*(1+Dashboard!$C$20)*(1+Dashboard!$C$34)*AJ5</f>
        <v>0</v>
      </c>
      <c r="AK8">
        <f>+Dashboard!$C$11*AVERAGE($G$6:$J$6)*Dashboard!$C$22*(1+Dashboard!$C$20)*(1+Dashboard!$C$34)*AK5</f>
        <v>0</v>
      </c>
      <c r="AL8">
        <f>+Dashboard!$C$11*AVERAGE($G$6:$J$6)*Dashboard!$C$22*(1+Dashboard!$C$20)*(1+Dashboard!$C$34)*AL5</f>
        <v>0</v>
      </c>
      <c r="AM8">
        <f>+Dashboard!$C$11*AVERAGE($G$6:$J$6)*Dashboard!$C$22*(1+Dashboard!$C$20)*(1+Dashboard!$C$34)*AM5</f>
        <v>0</v>
      </c>
      <c r="AN8">
        <f>+Dashboard!$C$11*AVERAGE($G$6:$J$6)*Dashboard!$C$22*(1+Dashboard!$C$20)*(1+Dashboard!$C$34)*AN5</f>
        <v>0</v>
      </c>
      <c r="AO8">
        <f>+Dashboard!$C$11*AVERAGE($G$6:$J$6)*Dashboard!$C$22*(1+Dashboard!$C$20)*(1+Dashboard!$C$34)*AO5</f>
        <v>0</v>
      </c>
      <c r="AP8">
        <f>+Dashboard!$C$11*AVERAGE($G$6:$J$6)*Dashboard!$C$22*(1+Dashboard!$C$20)*(1+Dashboard!$C$34)*AP5</f>
        <v>0</v>
      </c>
      <c r="AQ8">
        <f>+Dashboard!$C$11*AVERAGE($G$6:$J$6)*Dashboard!$C$22*(1+Dashboard!$C$20)*(1+Dashboard!$C$34)*AQ5</f>
        <v>0</v>
      </c>
      <c r="AR8">
        <f>+Dashboard!$C$11*AVERAGE($G$6:$J$6)*Dashboard!$C$22*(1+Dashboard!$C$20)*(1+Dashboard!$C$34)*AR5</f>
        <v>0</v>
      </c>
      <c r="AS8">
        <f>+Dashboard!$C$11*AVERAGE($G$6:$J$6)*Dashboard!$C$22*(1+Dashboard!$C$20)*(1+Dashboard!$C$34)*AS5</f>
        <v>0</v>
      </c>
      <c r="AT8">
        <f>+Dashboard!$C$11*AVERAGE($G$6:$J$6)*Dashboard!$C$22*(1+Dashboard!$C$20)*(1+Dashboard!$C$34)*AT5</f>
        <v>0</v>
      </c>
      <c r="AU8">
        <f>+Dashboard!$C$11*AVERAGE($G$6:$J$6)*Dashboard!$C$22*(1+Dashboard!$C$20)*(1+Dashboard!$C$34)*AU5</f>
        <v>0</v>
      </c>
      <c r="AV8">
        <f>+Dashboard!$C$11*AVERAGE($G$6:$J$6)*Dashboard!$C$22*(1+Dashboard!$C$20)*(1+Dashboard!$C$34)*AV5</f>
        <v>0</v>
      </c>
      <c r="AW8">
        <f>+Dashboard!$C$11*AVERAGE($G$6:$J$6)*Dashboard!$C$22*(1+Dashboard!$C$20)*(1+Dashboard!$C$34)*AW5</f>
        <v>0</v>
      </c>
      <c r="AX8">
        <f>+Dashboard!$C$11*AVERAGE($G$6:$J$6)*Dashboard!$C$22*(1+Dashboard!$C$20)*(1+Dashboard!$C$34)*AX5</f>
        <v>0</v>
      </c>
      <c r="AY8">
        <f>+Dashboard!$C$11*AVERAGE($G$6:$J$6)*Dashboard!$C$22*(1+Dashboard!$C$20)*(1+Dashboard!$C$34)*AY5</f>
        <v>0</v>
      </c>
      <c r="AZ8">
        <f>+Dashboard!$C$11*AVERAGE($G$6:$J$6)*Dashboard!$C$22*(1+Dashboard!$C$20)*(1+Dashboard!$C$34)*AZ5</f>
        <v>0</v>
      </c>
      <c r="BA8">
        <f>+Dashboard!$C$11*AVERAGE($G$6:$J$6)*Dashboard!$C$22*(1+Dashboard!$C$20)*(1+Dashboard!$C$34)*BA5</f>
        <v>0</v>
      </c>
      <c r="BB8">
        <f>+Dashboard!$C$11*AVERAGE($G$6:$J$6)*Dashboard!$C$22*(1+Dashboard!$C$20)*(1+Dashboard!$C$34)*BB5</f>
        <v>0</v>
      </c>
      <c r="BC8">
        <f>+Dashboard!$C$11*AVERAGE($G$6:$J$6)*Dashboard!$C$22*(1+Dashboard!$C$20)*(1+Dashboard!$C$34)*BC5</f>
        <v>0</v>
      </c>
      <c r="BD8">
        <f>+Dashboard!$C$11*AVERAGE($G$6:$J$6)*Dashboard!$C$22*(1+Dashboard!$C$20)*(1+Dashboard!$C$34)*BD5</f>
        <v>0</v>
      </c>
      <c r="BE8">
        <f>+Dashboard!$C$11*AVERAGE($G$6:$J$6)*Dashboard!$C$22*(1+Dashboard!$C$20)*(1+Dashboard!$C$34)*BE5</f>
        <v>0</v>
      </c>
      <c r="BF8">
        <f>+Dashboard!$C$11*AVERAGE($G$6:$J$6)*Dashboard!$C$22*(1+Dashboard!$C$20)*(1+Dashboard!$C$34)*BF5</f>
        <v>0</v>
      </c>
      <c r="BG8">
        <f>+Dashboard!$C$11*AVERAGE($G$6:$J$6)*Dashboard!$C$22*(1+Dashboard!$C$20)*(1+Dashboard!$C$34)*BG5</f>
        <v>0</v>
      </c>
      <c r="BH8">
        <f>+Dashboard!$C$11*AVERAGE($G$6:$J$6)*Dashboard!$C$22*(1+Dashboard!$C$20)*(1+Dashboard!$C$34)*BH5</f>
        <v>0</v>
      </c>
      <c r="BI8">
        <f>+Dashboard!$C$11*AVERAGE($G$6:$J$6)*Dashboard!$C$22*(1+Dashboard!$C$20)*(1+Dashboard!$C$34)*BI5</f>
        <v>0</v>
      </c>
      <c r="BJ8">
        <f>+Dashboard!$C$11*AVERAGE($G$6:$J$6)*Dashboard!$C$22*(1+Dashboard!$C$20)*(1+Dashboard!$C$34)*BJ5</f>
        <v>0</v>
      </c>
      <c r="BK8">
        <f>+Dashboard!$C$11*AVERAGE($G$6:$J$6)*Dashboard!$C$22*(1+Dashboard!$C$20)*(1+Dashboard!$C$34)*BK5</f>
        <v>0</v>
      </c>
      <c r="BL8">
        <f>+Dashboard!$C$11*AVERAGE($G$6:$J$6)*Dashboard!$C$22*(1+Dashboard!$C$20)*(1+Dashboard!$C$34)*BL5</f>
        <v>0</v>
      </c>
      <c r="BM8">
        <f>+Dashboard!$C$11*AVERAGE($G$6:$J$6)*Dashboard!$C$22*(1+Dashboard!$C$20)*(1+Dashboard!$C$34)*BM5</f>
        <v>0</v>
      </c>
      <c r="BN8">
        <f>+Dashboard!$C$11*AVERAGE($G$6:$J$6)*Dashboard!$C$22*(1+Dashboard!$C$20)*(1+Dashboard!$C$34)*BN5</f>
        <v>0</v>
      </c>
      <c r="BO8">
        <f>+Dashboard!$C$11*AVERAGE($G$6:$J$6)*Dashboard!$C$22*(1+Dashboard!$C$20)*(1+Dashboard!$C$34)*BO5</f>
        <v>0</v>
      </c>
      <c r="BP8">
        <f>+Dashboard!$C$11*AVERAGE($G$6:$J$6)*Dashboard!$C$22*(1+Dashboard!$C$20)*(1+Dashboard!$C$34)*BP5</f>
        <v>0</v>
      </c>
      <c r="BQ8">
        <f>+Dashboard!$C$11*AVERAGE($G$6:$J$6)*Dashboard!$C$22*(1+Dashboard!$C$20)*(1+Dashboard!$C$34)*BQ5</f>
        <v>0</v>
      </c>
      <c r="BR8">
        <f>+Dashboard!$C$11*AVERAGE($G$6:$J$6)*Dashboard!$C$22*(1+Dashboard!$C$20)*(1+Dashboard!$C$34)*BR5</f>
        <v>0</v>
      </c>
      <c r="BS8">
        <f>+Dashboard!$C$11*AVERAGE($G$6:$J$6)*Dashboard!$C$22*(1+Dashboard!$C$20)*(1+Dashboard!$C$34)*BS5</f>
        <v>0</v>
      </c>
      <c r="BT8">
        <f>+Dashboard!$C$11*AVERAGE($G$6:$J$6)*Dashboard!$C$22*(1+Dashboard!$C$20)*(1+Dashboard!$C$34)*BT5</f>
        <v>0</v>
      </c>
      <c r="BU8">
        <f>+Dashboard!$C$11*AVERAGE($G$6:$J$6)*Dashboard!$C$22*(1+Dashboard!$C$20)*(1+Dashboard!$C$34)*BU5</f>
        <v>0</v>
      </c>
      <c r="BV8">
        <f>+Dashboard!$C$11*AVERAGE($G$6:$J$6)*Dashboard!$C$22*(1+Dashboard!$C$20)*(1+Dashboard!$C$34)*BV5</f>
        <v>0</v>
      </c>
      <c r="BW8">
        <f>+Dashboard!$C$11*AVERAGE($G$6:$J$6)*Dashboard!$C$22*(1+Dashboard!$C$20)*(1+Dashboard!$C$34)*BW5</f>
        <v>0</v>
      </c>
      <c r="BX8">
        <f>+Dashboard!$C$11*AVERAGE($G$6:$J$6)*Dashboard!$C$22*(1+Dashboard!$C$20)*(1+Dashboard!$C$34)*BX5</f>
        <v>0</v>
      </c>
      <c r="BY8">
        <f>+Dashboard!$C$11*AVERAGE($G$6:$J$6)*Dashboard!$C$22*(1+Dashboard!$C$20)*(1+Dashboard!$C$34)*BY5</f>
        <v>0</v>
      </c>
      <c r="BZ8">
        <f>+Dashboard!$C$11*AVERAGE($G$6:$J$6)*Dashboard!$C$22*(1+Dashboard!$C$20)*(1+Dashboard!$C$34)*BZ5</f>
        <v>0</v>
      </c>
      <c r="CA8">
        <f>+Dashboard!$C$11*AVERAGE($G$6:$J$6)*Dashboard!$C$22*(1+Dashboard!$C$20)*(1+Dashboard!$C$34)*CA5</f>
        <v>0</v>
      </c>
      <c r="CB8">
        <f>+Dashboard!$C$11*AVERAGE($G$6:$J$6)*Dashboard!$C$22*(1+Dashboard!$C$20)*(1+Dashboard!$C$34)*CB5</f>
        <v>0</v>
      </c>
      <c r="CC8">
        <f>+Dashboard!$C$11*AVERAGE($G$6:$J$6)*Dashboard!$C$22*(1+Dashboard!$C$20)*(1+Dashboard!$C$34)*CC5</f>
        <v>0</v>
      </c>
      <c r="CD8">
        <f>+Dashboard!$C$11*AVERAGE($G$6:$J$6)*Dashboard!$C$22*(1+Dashboard!$C$20)*(1+Dashboard!$C$34)*CD5</f>
        <v>0</v>
      </c>
      <c r="CE8">
        <f>+Dashboard!$C$11*AVERAGE($G$6:$J$6)*Dashboard!$C$22*(1+Dashboard!$C$20)*(1+Dashboard!$C$34)*CE5</f>
        <v>0</v>
      </c>
      <c r="CF8">
        <f>+Dashboard!$C$11*AVERAGE($G$6:$J$6)*Dashboard!$C$22*(1+Dashboard!$C$20)*(1+Dashboard!$C$34)*CF5</f>
        <v>0</v>
      </c>
      <c r="CG8">
        <f>+Dashboard!$C$11*AVERAGE($G$6:$J$6)*Dashboard!$C$22*(1+Dashboard!$C$20)*(1+Dashboard!$C$34)*CG5</f>
        <v>0</v>
      </c>
      <c r="CH8">
        <f>+Dashboard!$C$11*AVERAGE($G$6:$J$6)*Dashboard!$C$22*(1+Dashboard!$C$20)*(1+Dashboard!$C$34)*CH5</f>
        <v>0</v>
      </c>
      <c r="CI8">
        <f>+Dashboard!$C$11*AVERAGE($G$6:$J$6)*Dashboard!$C$22*(1+Dashboard!$C$20)*(1+Dashboard!$C$34)*CI5</f>
        <v>0</v>
      </c>
      <c r="CJ8">
        <f>+Dashboard!$C$11*AVERAGE($G$6:$J$6)*Dashboard!$C$22*(1+Dashboard!$C$20)*(1+Dashboard!$C$34)*CJ5</f>
        <v>0</v>
      </c>
      <c r="CK8">
        <f>+Dashboard!$C$11*AVERAGE($G$6:$J$6)*Dashboard!$C$22*(1+Dashboard!$C$20)*(1+Dashboard!$C$34)*CK5</f>
        <v>0</v>
      </c>
      <c r="CL8">
        <f>+Dashboard!$C$11*AVERAGE($G$6:$J$6)*Dashboard!$C$22*(1+Dashboard!$C$20)*(1+Dashboard!$C$34)*CL5</f>
        <v>0</v>
      </c>
      <c r="CM8">
        <f>+Dashboard!$C$11*AVERAGE($G$6:$J$6)*Dashboard!$C$22*(1+Dashboard!$C$20)*(1+Dashboard!$C$34)*CM5</f>
        <v>0</v>
      </c>
      <c r="CN8">
        <f>+Dashboard!$C$11*AVERAGE($G$6:$J$6)*Dashboard!$C$22*(1+Dashboard!$C$20)*(1+Dashboard!$C$34)*CN5</f>
        <v>0</v>
      </c>
      <c r="CO8">
        <f>+Dashboard!$C$11*AVERAGE($G$6:$J$6)*Dashboard!$C$22*(1+Dashboard!$C$20)*(1+Dashboard!$C$34)*CO5</f>
        <v>0</v>
      </c>
      <c r="CP8">
        <f>+Dashboard!$C$11*AVERAGE($G$6:$J$6)*Dashboard!$C$22*(1+Dashboard!$C$20)*(1+Dashboard!$C$34)*CP5</f>
        <v>0</v>
      </c>
      <c r="CQ8">
        <f>+Dashboard!$C$11*AVERAGE($G$6:$J$6)*Dashboard!$C$22*(1+Dashboard!$C$20)*(1+Dashboard!$C$34)*CQ5</f>
        <v>0</v>
      </c>
      <c r="CR8">
        <f>+Dashboard!$C$11*AVERAGE($G$6:$J$6)*Dashboard!$C$22*(1+Dashboard!$C$20)*(1+Dashboard!$C$34)*CR5</f>
        <v>0</v>
      </c>
      <c r="CS8">
        <f>+Dashboard!$C$11*AVERAGE($G$6:$J$6)*Dashboard!$C$22*(1+Dashboard!$C$20)*(1+Dashboard!$C$34)*CS5</f>
        <v>0</v>
      </c>
      <c r="CT8">
        <f>+Dashboard!$C$11*AVERAGE($G$6:$J$6)*Dashboard!$C$22*(1+Dashboard!$C$20)*(1+Dashboard!$C$34)*CT5</f>
        <v>0</v>
      </c>
      <c r="CU8">
        <f>+Dashboard!$C$11*AVERAGE($G$6:$J$6)*Dashboard!$C$22*(1+Dashboard!$C$20)*(1+Dashboard!$C$34)*CU5</f>
        <v>0</v>
      </c>
      <c r="CV8">
        <f>+Dashboard!$C$11*AVERAGE($G$6:$J$6)*Dashboard!$C$22*(1+Dashboard!$C$20)*(1+Dashboard!$C$34)*CV5</f>
        <v>0</v>
      </c>
      <c r="CW8">
        <f>+Dashboard!$C$11*AVERAGE($G$6:$J$6)*Dashboard!$C$22*(1+Dashboard!$C$20)*(1+Dashboard!$C$34)*CW5</f>
        <v>0</v>
      </c>
      <c r="CX8">
        <f>+Dashboard!$C$11*AVERAGE($G$6:$J$6)*Dashboard!$C$22*(1+Dashboard!$C$20)*(1+Dashboard!$C$34)*CX5</f>
        <v>0</v>
      </c>
      <c r="CY8">
        <f>+Dashboard!$C$11*AVERAGE($G$6:$J$6)*Dashboard!$C$22*(1+Dashboard!$C$20)*(1+Dashboard!$C$34)*CY5</f>
        <v>0</v>
      </c>
      <c r="CZ8">
        <f>+Dashboard!$C$11*AVERAGE($G$6:$J$6)*Dashboard!$C$22*(1+Dashboard!$C$20)*(1+Dashboard!$C$34)*CZ5</f>
        <v>0</v>
      </c>
      <c r="DA8">
        <f>+Dashboard!$C$11*AVERAGE($G$6:$J$6)*Dashboard!$C$22*(1+Dashboard!$C$20)*(1+Dashboard!$C$34)*DA5</f>
        <v>0</v>
      </c>
      <c r="DB8">
        <f>+Dashboard!$C$11*AVERAGE($G$6:$J$6)*Dashboard!$C$22*(1+Dashboard!$C$20)*(1+Dashboard!$C$34)*DB5</f>
        <v>0</v>
      </c>
      <c r="DC8">
        <f>+Dashboard!$C$11*AVERAGE($G$6:$J$6)*Dashboard!$C$22*(1+Dashboard!$C$20)*(1+Dashboard!$C$34)*DC5</f>
        <v>0</v>
      </c>
      <c r="DD8">
        <f>+Dashboard!$C$11*AVERAGE($G$6:$J$6)*Dashboard!$C$22*(1+Dashboard!$C$20)*(1+Dashboard!$C$34)*DD5</f>
        <v>0</v>
      </c>
      <c r="DE8">
        <f>+Dashboard!$C$11*AVERAGE($G$6:$J$6)*Dashboard!$C$22*(1+Dashboard!$C$20)*(1+Dashboard!$C$34)*DE5</f>
        <v>0</v>
      </c>
      <c r="DF8">
        <f>+Dashboard!$C$11*AVERAGE($G$6:$J$6)*Dashboard!$C$22*(1+Dashboard!$C$20)*(1+Dashboard!$C$34)*DF5</f>
        <v>0</v>
      </c>
      <c r="DG8">
        <f>+Dashboard!$C$11*AVERAGE($G$6:$J$6)*Dashboard!$C$22*(1+Dashboard!$C$20)*(1+Dashboard!$C$34)*DG5</f>
        <v>0</v>
      </c>
      <c r="DH8">
        <f>+Dashboard!$C$11*AVERAGE($G$6:$J$6)*Dashboard!$C$22*(1+Dashboard!$C$20)*(1+Dashboard!$C$34)*DH5</f>
        <v>0</v>
      </c>
      <c r="DI8">
        <f>+Dashboard!$C$11*AVERAGE($G$6:$J$6)*Dashboard!$C$22*(1+Dashboard!$C$20)*(1+Dashboard!$C$34)*DI5</f>
        <v>0</v>
      </c>
      <c r="DJ8">
        <f>+Dashboard!$C$11*AVERAGE($G$6:$J$6)*Dashboard!$C$22*(1+Dashboard!$C$20)*(1+Dashboard!$C$34)*DJ5</f>
        <v>0</v>
      </c>
      <c r="DK8">
        <f>+Dashboard!$C$11*AVERAGE($G$6:$J$6)*Dashboard!$C$22*(1+Dashboard!$C$20)*(1+Dashboard!$C$34)*DK5</f>
        <v>0</v>
      </c>
      <c r="DL8">
        <f>+Dashboard!$C$11*AVERAGE($G$6:$J$6)*Dashboard!$C$22*(1+Dashboard!$C$20)*(1+Dashboard!$C$34)*DL5</f>
        <v>0</v>
      </c>
      <c r="DM8">
        <f>+Dashboard!$C$11*AVERAGE($G$6:$J$6)*Dashboard!$C$22*(1+Dashboard!$C$20)*(1+Dashboard!$C$34)*DM5</f>
        <v>0</v>
      </c>
      <c r="DN8">
        <f>+Dashboard!$C$11*AVERAGE($G$6:$J$6)*Dashboard!$C$22*(1+Dashboard!$C$20)*(1+Dashboard!$C$34)*DN5</f>
        <v>0</v>
      </c>
      <c r="DO8">
        <f>+Dashboard!$C$11*AVERAGE($G$6:$J$6)*Dashboard!$C$22*(1+Dashboard!$C$20)*(1+Dashboard!$C$34)*DO5</f>
        <v>0</v>
      </c>
      <c r="DP8">
        <f>+Dashboard!$C$11*AVERAGE($G$6:$J$6)*Dashboard!$C$22*(1+Dashboard!$C$20)*(1+Dashboard!$C$34)*DP5</f>
        <v>0</v>
      </c>
      <c r="DQ8">
        <f>+Dashboard!$C$11*AVERAGE($G$6:$J$6)*Dashboard!$C$22*(1+Dashboard!$C$20)*(1+Dashboard!$C$34)*DQ5</f>
        <v>0</v>
      </c>
      <c r="DR8">
        <f>+Dashboard!$C$11*AVERAGE($G$6:$J$6)*Dashboard!$C$22*(1+Dashboard!$C$20)*(1+Dashboard!$C$34)*DR5</f>
        <v>0</v>
      </c>
      <c r="DS8">
        <f>+Dashboard!$C$11*AVERAGE($G$6:$J$6)*Dashboard!$C$22*(1+Dashboard!$C$20)*(1+Dashboard!$C$34)*DS5</f>
        <v>0</v>
      </c>
      <c r="DT8">
        <f>+Dashboard!$C$11*AVERAGE($G$6:$J$6)*Dashboard!$C$22*(1+Dashboard!$C$20)*(1+Dashboard!$C$34)*DT5</f>
        <v>0</v>
      </c>
      <c r="DU8">
        <f>+Dashboard!$C$11*AVERAGE($G$6:$J$6)*Dashboard!$C$22*(1+Dashboard!$C$20)*(1+Dashboard!$C$34)*DU5</f>
        <v>0</v>
      </c>
      <c r="DV8">
        <f>+Dashboard!$C$11*AVERAGE($G$6:$J$6)*Dashboard!$C$22*(1+Dashboard!$C$20)*(1+Dashboard!$C$34)*DV5</f>
        <v>0</v>
      </c>
      <c r="DW8">
        <f>+Dashboard!$C$11*AVERAGE($G$6:$J$6)*Dashboard!$C$22*(1+Dashboard!$C$20)*(1+Dashboard!$C$34)*DW5</f>
        <v>0</v>
      </c>
      <c r="DX8">
        <f>+Dashboard!$C$11*AVERAGE($G$6:$J$6)*Dashboard!$C$22*(1+Dashboard!$C$20)*(1+Dashboard!$C$34)*DX5</f>
        <v>0</v>
      </c>
      <c r="DY8">
        <f>+Dashboard!$C$11*AVERAGE($G$6:$J$6)*Dashboard!$C$22*(1+Dashboard!$C$20)*(1+Dashboard!$C$34)*DY5</f>
        <v>0</v>
      </c>
      <c r="DZ8">
        <f>+Dashboard!$C$11*AVERAGE($G$6:$J$6)*Dashboard!$C$22*(1+Dashboard!$C$20)*(1+Dashboard!$C$34)*DZ5</f>
        <v>0</v>
      </c>
      <c r="EA8">
        <f>+Dashboard!$C$11*AVERAGE($G$6:$J$6)*Dashboard!$C$22*(1+Dashboard!$C$20)*(1+Dashboard!$C$34)*EA5</f>
        <v>0</v>
      </c>
      <c r="EB8">
        <f>+Dashboard!$C$11*AVERAGE($G$6:$J$6)*Dashboard!$C$22*(1+Dashboard!$C$20)*(1+Dashboard!$C$34)*EB5</f>
        <v>0</v>
      </c>
      <c r="EC8">
        <f>+Dashboard!$C$11*AVERAGE($G$6:$J$6)*Dashboard!$C$22*(1+Dashboard!$C$20)*(1+Dashboard!$C$34)*EC5</f>
        <v>0</v>
      </c>
      <c r="ED8">
        <f>+Dashboard!$C$11*AVERAGE($G$6:$J$6)*Dashboard!$C$22*(1+Dashboard!$C$20)*(1+Dashboard!$C$34)*ED5</f>
        <v>0</v>
      </c>
      <c r="EE8">
        <f>+Dashboard!$C$11*AVERAGE($G$6:$J$6)*Dashboard!$C$22*(1+Dashboard!$C$20)*(1+Dashboard!$C$34)*EE5</f>
        <v>0</v>
      </c>
      <c r="EF8">
        <f>+Dashboard!$C$11*AVERAGE($G$6:$J$6)*Dashboard!$C$22*(1+Dashboard!$C$20)*(1+Dashboard!$C$34)*EF5</f>
        <v>0</v>
      </c>
      <c r="EG8">
        <f>+Dashboard!$C$11*AVERAGE($G$6:$J$6)*Dashboard!$C$22*(1+Dashboard!$C$20)*(1+Dashboard!$C$34)*EG5</f>
        <v>0</v>
      </c>
      <c r="EH8">
        <f>+Dashboard!$C$11*AVERAGE($G$6:$J$6)*Dashboard!$C$22*(1+Dashboard!$C$20)*(1+Dashboard!$C$34)*EH5</f>
        <v>0</v>
      </c>
      <c r="EI8">
        <f>+Dashboard!$C$11*AVERAGE($G$6:$J$6)*Dashboard!$C$22*(1+Dashboard!$C$20)*(1+Dashboard!$C$34)*EI5</f>
        <v>0</v>
      </c>
      <c r="EJ8">
        <f>+Dashboard!$C$11*AVERAGE($G$6:$J$6)*Dashboard!$C$22*(1+Dashboard!$C$20)*(1+Dashboard!$C$34)*EJ5</f>
        <v>0</v>
      </c>
      <c r="EK8">
        <f>+Dashboard!$C$11*AVERAGE($G$6:$J$6)*Dashboard!$C$22*(1+Dashboard!$C$20)*(1+Dashboard!$C$34)*EK5</f>
        <v>0</v>
      </c>
      <c r="EL8">
        <f>+Dashboard!$C$11*AVERAGE($G$6:$J$6)*Dashboard!$C$22*(1+Dashboard!$C$20)*(1+Dashboard!$C$34)*EL5</f>
        <v>0</v>
      </c>
      <c r="EM8">
        <f>+Dashboard!$C$11*AVERAGE($G$6:$J$6)*Dashboard!$C$22*(1+Dashboard!$C$20)*(1+Dashboard!$C$34)*EM5</f>
        <v>0</v>
      </c>
      <c r="EN8">
        <f>+Dashboard!$C$11*AVERAGE($G$6:$J$6)*Dashboard!$C$22*(1+Dashboard!$C$20)*(1+Dashboard!$C$34)*EN5</f>
        <v>0</v>
      </c>
      <c r="EO8">
        <f>+Dashboard!$C$11*AVERAGE($G$6:$J$6)*Dashboard!$C$22*(1+Dashboard!$C$20)*(1+Dashboard!$C$34)*EO5</f>
        <v>0</v>
      </c>
      <c r="EP8">
        <f>+Dashboard!$C$11*AVERAGE($G$6:$J$6)*Dashboard!$C$22*(1+Dashboard!$C$20)*(1+Dashboard!$C$34)*EP5</f>
        <v>0</v>
      </c>
      <c r="EQ8">
        <f>+Dashboard!$C$11*AVERAGE($G$6:$J$6)*Dashboard!$C$22*(1+Dashboard!$C$20)*(1+Dashboard!$C$34)*EQ5</f>
        <v>0</v>
      </c>
      <c r="ER8">
        <f>+Dashboard!$C$11*AVERAGE($G$6:$J$6)*Dashboard!$C$22*(1+Dashboard!$C$20)*(1+Dashboard!$C$34)*ER5</f>
        <v>0</v>
      </c>
      <c r="ES8">
        <f>+Dashboard!$C$11*AVERAGE($G$6:$J$6)*Dashboard!$C$22*(1+Dashboard!$C$20)*(1+Dashboard!$C$34)*ES5</f>
        <v>0</v>
      </c>
      <c r="ET8">
        <f>+Dashboard!$C$11*AVERAGE($G$6:$J$6)*Dashboard!$C$22*(1+Dashboard!$C$20)*(1+Dashboard!$C$34)*ET5</f>
        <v>0</v>
      </c>
      <c r="EU8">
        <f>+Dashboard!$C$11*AVERAGE($G$6:$J$6)*Dashboard!$C$22*(1+Dashboard!$C$20)*(1+Dashboard!$C$34)*EU5</f>
        <v>0</v>
      </c>
      <c r="EV8">
        <f>+Dashboard!$C$11*AVERAGE($G$6:$J$6)*Dashboard!$C$22*(1+Dashboard!$C$20)*(1+Dashboard!$C$34)*EV5</f>
        <v>0</v>
      </c>
      <c r="EW8">
        <f>+Dashboard!$C$11*AVERAGE($G$6:$J$6)*Dashboard!$C$22*(1+Dashboard!$C$20)*(1+Dashboard!$C$34)*EW5</f>
        <v>0</v>
      </c>
      <c r="EX8">
        <f>+Dashboard!$C$11*AVERAGE($G$6:$J$6)*Dashboard!$C$22*(1+Dashboard!$C$20)*(1+Dashboard!$C$34)*EX5</f>
        <v>0</v>
      </c>
      <c r="EY8">
        <f>+Dashboard!$C$11*AVERAGE($G$6:$J$6)*Dashboard!$C$22*(1+Dashboard!$C$20)*(1+Dashboard!$C$34)*EY5</f>
        <v>0</v>
      </c>
      <c r="EZ8">
        <f>+Dashboard!$C$11*AVERAGE($G$6:$J$6)*Dashboard!$C$22*(1+Dashboard!$C$20)*(1+Dashboard!$C$34)*EZ5</f>
        <v>0</v>
      </c>
      <c r="FA8">
        <f>+Dashboard!$C$11*AVERAGE($G$6:$J$6)*Dashboard!$C$22*(1+Dashboard!$C$20)*(1+Dashboard!$C$34)*FA5</f>
        <v>0</v>
      </c>
      <c r="FB8">
        <f>+Dashboard!$C$11*AVERAGE($G$6:$J$6)*Dashboard!$C$22*(1+Dashboard!$C$20)*(1+Dashboard!$C$34)*FB5</f>
        <v>0</v>
      </c>
      <c r="FC8">
        <f>+Dashboard!$C$11*AVERAGE($G$6:$J$6)*Dashboard!$C$22*(1+Dashboard!$C$20)*(1+Dashboard!$C$34)*FC5</f>
        <v>0</v>
      </c>
      <c r="FD8">
        <f>+Dashboard!$C$11*AVERAGE($G$6:$J$6)*Dashboard!$C$22*(1+Dashboard!$C$20)*(1+Dashboard!$C$34)*FD5</f>
        <v>0</v>
      </c>
      <c r="FE8">
        <f>+Dashboard!$C$11*AVERAGE($G$6:$J$6)*Dashboard!$C$22*(1+Dashboard!$C$20)*(1+Dashboard!$C$34)*FE5</f>
        <v>0</v>
      </c>
      <c r="FF8">
        <f>+Dashboard!$C$11*AVERAGE($G$6:$J$6)*Dashboard!$C$22*(1+Dashboard!$C$20)*(1+Dashboard!$C$34)*FF5</f>
        <v>0</v>
      </c>
      <c r="FG8">
        <f>+Dashboard!$C$11*AVERAGE($G$6:$J$6)*Dashboard!$C$22*(1+Dashboard!$C$20)*(1+Dashboard!$C$34)*FG5</f>
        <v>0</v>
      </c>
      <c r="FH8">
        <f>+Dashboard!$C$11*AVERAGE($G$6:$J$6)*Dashboard!$C$22*(1+Dashboard!$C$20)*(1+Dashboard!$C$34)*FH5</f>
        <v>0</v>
      </c>
      <c r="FI8">
        <f>+Dashboard!$C$11*AVERAGE($G$6:$J$6)*Dashboard!$C$22*(1+Dashboard!$C$20)*(1+Dashboard!$C$34)*FI5</f>
        <v>0</v>
      </c>
      <c r="FJ8">
        <f>+Dashboard!$C$11*AVERAGE($G$6:$J$6)*Dashboard!$C$22*(1+Dashboard!$C$20)*(1+Dashboard!$C$34)*FJ5</f>
        <v>0</v>
      </c>
      <c r="FK8">
        <f>+Dashboard!$C$11*AVERAGE($G$6:$J$6)*Dashboard!$C$22*(1+Dashboard!$C$20)*(1+Dashboard!$C$34)*FK5</f>
        <v>0</v>
      </c>
      <c r="FL8">
        <f>+Dashboard!$C$11*AVERAGE($G$6:$J$6)*Dashboard!$C$22*(1+Dashboard!$C$20)*(1+Dashboard!$C$34)*FL5</f>
        <v>0</v>
      </c>
      <c r="FM8">
        <f>+Dashboard!$C$11*AVERAGE($G$6:$J$6)*Dashboard!$C$22*(1+Dashboard!$C$20)*(1+Dashboard!$C$34)*FM5</f>
        <v>0</v>
      </c>
      <c r="FN8">
        <f>+Dashboard!$C$11*AVERAGE($G$6:$J$6)*Dashboard!$C$22*(1+Dashboard!$C$20)*(1+Dashboard!$C$34)*FN5</f>
        <v>0</v>
      </c>
      <c r="FO8">
        <f>+Dashboard!$C$11*AVERAGE($G$6:$J$6)*Dashboard!$C$22*(1+Dashboard!$C$20)*(1+Dashboard!$C$34)*FO5</f>
        <v>0</v>
      </c>
      <c r="FP8">
        <f>+Dashboard!$C$11*AVERAGE($G$6:$J$6)*Dashboard!$C$22*(1+Dashboard!$C$20)*(1+Dashboard!$C$34)*FP5</f>
        <v>0</v>
      </c>
      <c r="FQ8">
        <f>+Dashboard!$C$11*AVERAGE($G$6:$J$6)*Dashboard!$C$22*(1+Dashboard!$C$20)*(1+Dashboard!$C$34)*FQ5</f>
        <v>0</v>
      </c>
      <c r="FR8">
        <f>+Dashboard!$C$11*AVERAGE($G$6:$J$6)*Dashboard!$C$22*(1+Dashboard!$C$20)*(1+Dashboard!$C$34)*FR5</f>
        <v>0</v>
      </c>
      <c r="FS8">
        <f>+Dashboard!$C$11*AVERAGE($G$6:$J$6)*Dashboard!$C$22*(1+Dashboard!$C$20)*(1+Dashboard!$C$34)*FS5</f>
        <v>0</v>
      </c>
      <c r="FT8">
        <f>+Dashboard!$C$11*AVERAGE($G$6:$J$6)*Dashboard!$C$22*(1+Dashboard!$C$20)*(1+Dashboard!$C$34)*FT5</f>
        <v>0</v>
      </c>
      <c r="FU8">
        <f>+Dashboard!$C$11*AVERAGE($G$6:$J$6)*Dashboard!$C$22*(1+Dashboard!$C$20)*(1+Dashboard!$C$34)*FU5</f>
        <v>0</v>
      </c>
      <c r="FV8">
        <f>+Dashboard!$C$11*AVERAGE($G$6:$J$6)*Dashboard!$C$22*(1+Dashboard!$C$20)*(1+Dashboard!$C$34)*FV5</f>
        <v>0</v>
      </c>
      <c r="FW8">
        <f>+Dashboard!$C$11*AVERAGE($G$6:$J$6)*Dashboard!$C$22*(1+Dashboard!$C$20)*(1+Dashboard!$C$34)*FW5</f>
        <v>0</v>
      </c>
      <c r="FX8">
        <f>+Dashboard!$C$11*AVERAGE($G$6:$J$6)*Dashboard!$C$22*(1+Dashboard!$C$20)*(1+Dashboard!$C$34)*FX5</f>
        <v>0</v>
      </c>
      <c r="FY8">
        <f>+Dashboard!$C$11*AVERAGE($G$6:$J$6)*Dashboard!$C$22*(1+Dashboard!$C$20)*(1+Dashboard!$C$34)*FY5</f>
        <v>0</v>
      </c>
      <c r="FZ8">
        <f>+Dashboard!$C$11*AVERAGE($G$6:$J$6)*Dashboard!$C$22*(1+Dashboard!$C$20)*(1+Dashboard!$C$34)*FZ5</f>
        <v>0</v>
      </c>
      <c r="GA8">
        <f>+Dashboard!$C$11*AVERAGE($G$6:$J$6)*Dashboard!$C$22*(1+Dashboard!$C$20)*(1+Dashboard!$C$34)*GA5</f>
        <v>0</v>
      </c>
      <c r="GB8">
        <f>+Dashboard!$C$11*AVERAGE($G$6:$J$6)*Dashboard!$C$22*(1+Dashboard!$C$20)*(1+Dashboard!$C$34)*GB5</f>
        <v>0</v>
      </c>
      <c r="GC8">
        <f>+Dashboard!$C$11*AVERAGE($G$6:$J$6)*Dashboard!$C$22*(1+Dashboard!$C$20)*(1+Dashboard!$C$34)*GC5</f>
        <v>0</v>
      </c>
      <c r="GD8">
        <f>+Dashboard!$C$11*AVERAGE($G$6:$J$6)*Dashboard!$C$22*(1+Dashboard!$C$20)*(1+Dashboard!$C$34)*GD5</f>
        <v>0</v>
      </c>
      <c r="GE8">
        <f>+Dashboard!$C$11*AVERAGE($G$6:$J$6)*Dashboard!$C$22*(1+Dashboard!$C$20)*(1+Dashboard!$C$34)*GE5</f>
        <v>0</v>
      </c>
      <c r="GF8">
        <f>+Dashboard!$C$11*AVERAGE($G$6:$J$6)*Dashboard!$C$22*(1+Dashboard!$C$20)*(1+Dashboard!$C$34)*GF5</f>
        <v>0</v>
      </c>
      <c r="GG8">
        <f>+Dashboard!$C$11*AVERAGE($G$6:$J$6)*Dashboard!$C$22*(1+Dashboard!$C$20)*(1+Dashboard!$C$34)*GG5</f>
        <v>0</v>
      </c>
      <c r="GH8">
        <f>+Dashboard!$C$11*AVERAGE($G$6:$J$6)*Dashboard!$C$22*(1+Dashboard!$C$20)*(1+Dashboard!$C$34)*GH5</f>
        <v>0</v>
      </c>
      <c r="GI8">
        <f>+Dashboard!$C$11*AVERAGE($G$6:$J$6)*Dashboard!$C$22*(1+Dashboard!$C$20)*(1+Dashboard!$C$34)*GI5</f>
        <v>0</v>
      </c>
      <c r="GJ8">
        <f>+Dashboard!$C$11*AVERAGE($G$6:$J$6)*Dashboard!$C$22*(1+Dashboard!$C$20)*(1+Dashboard!$C$34)*GJ5</f>
        <v>0</v>
      </c>
      <c r="GK8">
        <f>+Dashboard!$C$11*AVERAGE($G$6:$J$6)*Dashboard!$C$22*(1+Dashboard!$C$20)*(1+Dashboard!$C$34)*GK5</f>
        <v>0</v>
      </c>
      <c r="GL8">
        <f>+Dashboard!$C$11*AVERAGE($G$6:$J$6)*Dashboard!$C$22*(1+Dashboard!$C$20)*(1+Dashboard!$C$34)*GL5</f>
        <v>0</v>
      </c>
      <c r="GM8">
        <f>+Dashboard!$C$11*AVERAGE($G$6:$J$6)*Dashboard!$C$22*(1+Dashboard!$C$20)*(1+Dashboard!$C$34)*GM5</f>
        <v>0</v>
      </c>
      <c r="GN8">
        <f>+Dashboard!$C$11*AVERAGE($G$6:$J$6)*Dashboard!$C$22*(1+Dashboard!$C$20)*(1+Dashboard!$C$34)*GN5</f>
        <v>0</v>
      </c>
      <c r="GO8">
        <f>+Dashboard!$C$11*AVERAGE($G$6:$J$6)*Dashboard!$C$22*(1+Dashboard!$C$20)*(1+Dashboard!$C$34)*GO5</f>
        <v>0</v>
      </c>
      <c r="GP8">
        <f>+Dashboard!$C$11*AVERAGE($G$6:$J$6)*Dashboard!$C$22*(1+Dashboard!$C$20)*(1+Dashboard!$C$34)*GP5</f>
        <v>0</v>
      </c>
      <c r="GQ8">
        <f>+Dashboard!$C$11*AVERAGE($G$6:$J$6)*Dashboard!$C$22*(1+Dashboard!$C$20)*(1+Dashboard!$C$34)*GQ5</f>
        <v>0</v>
      </c>
      <c r="GR8">
        <f>+Dashboard!$C$11*AVERAGE($G$6:$J$6)*Dashboard!$C$22*(1+Dashboard!$C$20)*(1+Dashboard!$C$34)*GR5</f>
        <v>0</v>
      </c>
      <c r="GS8">
        <f>+Dashboard!$C$11*AVERAGE($G$6:$J$6)*Dashboard!$C$22*(1+Dashboard!$C$20)*(1+Dashboard!$C$34)*GS5</f>
        <v>0</v>
      </c>
      <c r="GT8">
        <f>+Dashboard!$C$11*AVERAGE($G$6:$J$6)*Dashboard!$C$22*(1+Dashboard!$C$20)*(1+Dashboard!$C$34)*GT5</f>
        <v>0</v>
      </c>
      <c r="GU8">
        <f>+Dashboard!$C$11*AVERAGE($G$6:$J$6)*Dashboard!$C$22*(1+Dashboard!$C$20)*(1+Dashboard!$C$34)*GU5</f>
        <v>0</v>
      </c>
      <c r="GV8">
        <f>+Dashboard!$C$11*AVERAGE($G$6:$J$6)*Dashboard!$C$22*(1+Dashboard!$C$20)*(1+Dashboard!$C$34)*GV5</f>
        <v>0</v>
      </c>
      <c r="GW8">
        <f>+Dashboard!$C$11*AVERAGE($G$6:$J$6)*Dashboard!$C$22*(1+Dashboard!$C$20)*(1+Dashboard!$C$34)*GW5</f>
        <v>0</v>
      </c>
      <c r="GX8">
        <f>+Dashboard!$C$11*AVERAGE($G$6:$J$6)*Dashboard!$C$22*(1+Dashboard!$C$20)*(1+Dashboard!$C$34)*GX5</f>
        <v>0</v>
      </c>
      <c r="GY8">
        <f>+Dashboard!$C$11*AVERAGE($G$6:$J$6)*Dashboard!$C$22*(1+Dashboard!$C$20)*(1+Dashboard!$C$34)*GY5</f>
        <v>0</v>
      </c>
      <c r="GZ8">
        <f>+Dashboard!$C$11*AVERAGE($G$6:$J$6)*Dashboard!$C$22*(1+Dashboard!$C$20)*(1+Dashboard!$C$34)*GZ5</f>
        <v>0</v>
      </c>
      <c r="HA8">
        <f>+Dashboard!$C$11*AVERAGE($G$6:$J$6)*Dashboard!$C$22*(1+Dashboard!$C$20)*(1+Dashboard!$C$34)*HA5</f>
        <v>0</v>
      </c>
      <c r="HB8">
        <f>+Dashboard!$C$11*AVERAGE($G$6:$J$6)*Dashboard!$C$22*(1+Dashboard!$C$20)*(1+Dashboard!$C$34)*HB5</f>
        <v>0</v>
      </c>
      <c r="HC8">
        <f>+Dashboard!$C$11*AVERAGE($G$6:$J$6)*Dashboard!$C$22*(1+Dashboard!$C$20)*(1+Dashboard!$C$34)*HC5</f>
        <v>0</v>
      </c>
      <c r="HD8">
        <f>+Dashboard!$C$11*AVERAGE($G$6:$J$6)*Dashboard!$C$22*(1+Dashboard!$C$20)*(1+Dashboard!$C$34)*HD5</f>
        <v>0</v>
      </c>
      <c r="HE8">
        <f>+Dashboard!$C$11*AVERAGE($G$6:$J$6)*Dashboard!$C$22*(1+Dashboard!$C$20)*(1+Dashboard!$C$34)*HE5</f>
        <v>0</v>
      </c>
      <c r="HF8">
        <f>+Dashboard!$C$11*AVERAGE($G$6:$J$6)*Dashboard!$C$22*(1+Dashboard!$C$20)*(1+Dashboard!$C$34)*HF5</f>
        <v>0</v>
      </c>
      <c r="HG8">
        <f>+Dashboard!$C$11*AVERAGE($G$6:$J$6)*Dashboard!$C$22*(1+Dashboard!$C$20)*(1+Dashboard!$C$34)*HG5</f>
        <v>0</v>
      </c>
      <c r="HH8">
        <f>+Dashboard!$C$11*AVERAGE($G$6:$J$6)*Dashboard!$C$22*(1+Dashboard!$C$20)*(1+Dashboard!$C$34)*HH5</f>
        <v>0</v>
      </c>
      <c r="HI8">
        <f>+Dashboard!$C$11*AVERAGE($G$6:$J$6)*Dashboard!$C$22*(1+Dashboard!$C$20)*(1+Dashboard!$C$34)*HI5</f>
        <v>0</v>
      </c>
      <c r="HJ8">
        <f>+Dashboard!$C$11*AVERAGE($G$6:$J$6)*Dashboard!$C$22*(1+Dashboard!$C$20)*(1+Dashboard!$C$34)*HJ5</f>
        <v>0</v>
      </c>
      <c r="HK8">
        <f>+Dashboard!$C$11*AVERAGE($G$6:$J$6)*Dashboard!$C$22*(1+Dashboard!$C$20)*(1+Dashboard!$C$34)*HK5</f>
        <v>0</v>
      </c>
      <c r="HL8">
        <f>+Dashboard!$C$11*AVERAGE($G$6:$J$6)*Dashboard!$C$22*(1+Dashboard!$C$20)*(1+Dashboard!$C$34)*HL5</f>
        <v>0</v>
      </c>
      <c r="HM8">
        <f>+Dashboard!$C$11*AVERAGE($G$6:$J$6)*Dashboard!$C$22*(1+Dashboard!$C$20)*(1+Dashboard!$C$34)*HM5</f>
        <v>0</v>
      </c>
      <c r="HN8">
        <f>+Dashboard!$C$11*AVERAGE($G$6:$J$6)*Dashboard!$C$22*(1+Dashboard!$C$20)*(1+Dashboard!$C$34)*HN5</f>
        <v>0</v>
      </c>
      <c r="HO8">
        <f>+Dashboard!$C$11*AVERAGE($G$6:$J$6)*Dashboard!$C$22*(1+Dashboard!$C$20)*(1+Dashboard!$C$34)*HO5</f>
        <v>0</v>
      </c>
      <c r="HP8">
        <f>+Dashboard!$C$11*AVERAGE($G$6:$J$6)*Dashboard!$C$22*(1+Dashboard!$C$20)*(1+Dashboard!$C$34)*HP5</f>
        <v>0</v>
      </c>
      <c r="HQ8">
        <f>+Dashboard!$C$11*AVERAGE($G$6:$J$6)*Dashboard!$C$22*(1+Dashboard!$C$20)*(1+Dashboard!$C$34)*HQ5</f>
        <v>0</v>
      </c>
      <c r="HR8">
        <f>+Dashboard!$C$11*AVERAGE($G$6:$J$6)*Dashboard!$C$22*(1+Dashboard!$C$20)*(1+Dashboard!$C$34)*HR5</f>
        <v>0</v>
      </c>
      <c r="HS8">
        <f>+Dashboard!$C$11*AVERAGE($G$6:$J$6)*Dashboard!$C$22*(1+Dashboard!$C$20)*(1+Dashboard!$C$34)*HS5</f>
        <v>0</v>
      </c>
      <c r="HT8">
        <f>+Dashboard!$C$11*AVERAGE($G$6:$J$6)*Dashboard!$C$22*(1+Dashboard!$C$20)*(1+Dashboard!$C$34)*HT5</f>
        <v>0</v>
      </c>
      <c r="HU8">
        <f>+Dashboard!$C$11*AVERAGE($G$6:$J$6)*Dashboard!$C$22*(1+Dashboard!$C$20)*(1+Dashboard!$C$34)*HU5</f>
        <v>0</v>
      </c>
      <c r="HV8">
        <f>+Dashboard!$C$11*AVERAGE($G$6:$J$6)*Dashboard!$C$22*(1+Dashboard!$C$20)*(1+Dashboard!$C$34)*HV5</f>
        <v>0</v>
      </c>
      <c r="HW8">
        <f>+Dashboard!$C$11*AVERAGE($G$6:$J$6)*Dashboard!$C$22*(1+Dashboard!$C$20)*(1+Dashboard!$C$34)*HW5</f>
        <v>0</v>
      </c>
      <c r="HX8">
        <f>+Dashboard!$C$11*AVERAGE($G$6:$J$6)*Dashboard!$C$22*(1+Dashboard!$C$20)*(1+Dashboard!$C$34)*HX5</f>
        <v>0</v>
      </c>
      <c r="HY8">
        <f>+Dashboard!$C$11*AVERAGE($G$6:$J$6)*Dashboard!$C$22*(1+Dashboard!$C$20)*(1+Dashboard!$C$34)*HY5</f>
        <v>0</v>
      </c>
      <c r="HZ8">
        <f>+Dashboard!$C$11*AVERAGE($G$6:$J$6)*Dashboard!$C$22*(1+Dashboard!$C$20)*(1+Dashboard!$C$34)*HZ5</f>
        <v>0</v>
      </c>
      <c r="IA8">
        <f>+Dashboard!$C$11*AVERAGE($G$6:$J$6)*Dashboard!$C$22*(1+Dashboard!$C$20)*(1+Dashboard!$C$34)*IA5</f>
        <v>0</v>
      </c>
      <c r="IB8">
        <f>+Dashboard!$C$11*AVERAGE($G$6:$J$6)*Dashboard!$C$22*(1+Dashboard!$C$20)*(1+Dashboard!$C$34)*IB5</f>
        <v>0</v>
      </c>
      <c r="IC8">
        <f>+Dashboard!$C$11*AVERAGE($G$6:$J$6)*Dashboard!$C$22*(1+Dashboard!$C$20)*(1+Dashboard!$C$34)*IC5</f>
        <v>0</v>
      </c>
      <c r="ID8">
        <f>+Dashboard!$C$11*AVERAGE($G$6:$J$6)*Dashboard!$C$22*(1+Dashboard!$C$20)*(1+Dashboard!$C$34)*ID5</f>
        <v>0</v>
      </c>
      <c r="IE8">
        <f>+Dashboard!$C$11*AVERAGE($G$6:$J$6)*Dashboard!$C$22*(1+Dashboard!$C$20)*(1+Dashboard!$C$34)*IE5</f>
        <v>0</v>
      </c>
      <c r="IF8">
        <f>+Dashboard!$C$11*AVERAGE($G$6:$J$6)*Dashboard!$C$22*(1+Dashboard!$C$20)*(1+Dashboard!$C$34)*IF5</f>
        <v>0</v>
      </c>
      <c r="IG8">
        <f>+Dashboard!$C$11*AVERAGE($G$6:$J$6)*Dashboard!$C$22*(1+Dashboard!$C$20)*(1+Dashboard!$C$34)*IG5</f>
        <v>0</v>
      </c>
      <c r="IH8">
        <f>+Dashboard!$C$11*AVERAGE($G$6:$J$6)*Dashboard!$C$22*(1+Dashboard!$C$20)*(1+Dashboard!$C$34)*IH5</f>
        <v>0</v>
      </c>
      <c r="II8">
        <f>+Dashboard!$C$11*AVERAGE($G$6:$J$6)*Dashboard!$C$22*(1+Dashboard!$C$20)*(1+Dashboard!$C$34)*II5</f>
        <v>0</v>
      </c>
      <c r="IJ8">
        <f>+Dashboard!$C$11*AVERAGE($G$6:$J$6)*Dashboard!$C$22*(1+Dashboard!$C$20)*(1+Dashboard!$C$34)*IJ5</f>
        <v>0</v>
      </c>
      <c r="IK8">
        <f>+Dashboard!$C$11*AVERAGE($G$6:$J$6)*Dashboard!$C$22*(1+Dashboard!$C$20)*(1+Dashboard!$C$34)*IK5</f>
        <v>0</v>
      </c>
      <c r="IL8">
        <f>+Dashboard!$C$11*AVERAGE($G$6:$J$6)*Dashboard!$C$22*(1+Dashboard!$C$20)*(1+Dashboard!$C$34)*IL5</f>
        <v>0</v>
      </c>
      <c r="IM8">
        <f>+Dashboard!$C$11*AVERAGE($G$6:$J$6)*Dashboard!$C$22*(1+Dashboard!$C$20)*(1+Dashboard!$C$34)*IM5</f>
        <v>0</v>
      </c>
      <c r="IN8">
        <f>+Dashboard!$C$11*AVERAGE($G$6:$J$6)*Dashboard!$C$22*(1+Dashboard!$C$20)*(1+Dashboard!$C$34)*IN5</f>
        <v>0</v>
      </c>
      <c r="IO8">
        <f>+Dashboard!$C$11*AVERAGE($G$6:$J$6)*Dashboard!$C$22*(1+Dashboard!$C$20)*(1+Dashboard!$C$34)*IO5</f>
        <v>0</v>
      </c>
      <c r="IP8">
        <f>+Dashboard!$C$11*AVERAGE($G$6:$J$6)*Dashboard!$C$22*(1+Dashboard!$C$20)*(1+Dashboard!$C$34)*IP5</f>
        <v>0</v>
      </c>
      <c r="IQ8">
        <f>+Dashboard!$C$11*AVERAGE($G$6:$J$6)*Dashboard!$C$22*(1+Dashboard!$C$20)*(1+Dashboard!$C$34)*IQ5</f>
        <v>0</v>
      </c>
      <c r="IR8">
        <f>+Dashboard!$C$11*AVERAGE($G$6:$J$6)*Dashboard!$C$22*(1+Dashboard!$C$20)*(1+Dashboard!$C$34)*IR5</f>
        <v>0</v>
      </c>
      <c r="IS8">
        <f>+Dashboard!$C$11*AVERAGE($G$6:$J$6)*Dashboard!$C$22*(1+Dashboard!$C$20)*(1+Dashboard!$C$34)*IS5</f>
        <v>0</v>
      </c>
      <c r="IT8">
        <f>+Dashboard!$C$11*AVERAGE($G$6:$J$6)*Dashboard!$C$22*(1+Dashboard!$C$20)*(1+Dashboard!$C$34)*IT5</f>
        <v>0</v>
      </c>
      <c r="IU8">
        <f>+Dashboard!$C$11*AVERAGE($G$6:$J$6)*Dashboard!$C$22*(1+Dashboard!$C$20)*(1+Dashboard!$C$34)*IU5</f>
        <v>0</v>
      </c>
      <c r="IV8">
        <f>+Dashboard!$C$11*AVERAGE($G$6:$J$6)*Dashboard!$C$22*(1+Dashboard!$C$20)*(1+Dashboard!$C$34)*IV5</f>
        <v>0</v>
      </c>
      <c r="IW8">
        <f>+Dashboard!$C$11*AVERAGE($G$6:$J$6)*Dashboard!$C$22*(1+Dashboard!$C$20)*(1+Dashboard!$C$34)*IW5</f>
        <v>0</v>
      </c>
      <c r="IX8">
        <f>+Dashboard!$C$11*AVERAGE($G$6:$J$6)*Dashboard!$C$22*(1+Dashboard!$C$20)*(1+Dashboard!$C$34)*IX5</f>
        <v>0</v>
      </c>
      <c r="IY8">
        <f>+Dashboard!$C$11*AVERAGE($G$6:$J$6)*Dashboard!$C$22*(1+Dashboard!$C$20)*(1+Dashboard!$C$34)*IY5</f>
        <v>0</v>
      </c>
      <c r="IZ8">
        <f>+Dashboard!$C$11*AVERAGE($G$6:$J$6)*Dashboard!$C$22*(1+Dashboard!$C$20)*(1+Dashboard!$C$34)*IZ5</f>
        <v>0</v>
      </c>
      <c r="JA8">
        <f>+Dashboard!$C$11*AVERAGE($G$6:$J$6)*Dashboard!$C$22*(1+Dashboard!$C$20)*(1+Dashboard!$C$34)*JA5</f>
        <v>0</v>
      </c>
      <c r="JB8">
        <f>+Dashboard!$C$11*AVERAGE($G$6:$J$6)*Dashboard!$C$22*(1+Dashboard!$C$20)*(1+Dashboard!$C$34)*JB5</f>
        <v>0</v>
      </c>
      <c r="JC8">
        <f>+Dashboard!$C$11*AVERAGE($G$6:$J$6)*Dashboard!$C$22*(1+Dashboard!$C$20)*(1+Dashboard!$C$34)*JC5</f>
        <v>0</v>
      </c>
      <c r="JD8">
        <f>+Dashboard!$C$11*AVERAGE($G$6:$J$6)*Dashboard!$C$22*(1+Dashboard!$C$20)*(1+Dashboard!$C$34)*JD5</f>
        <v>0</v>
      </c>
      <c r="JE8">
        <f>+Dashboard!$C$11*AVERAGE($G$6:$J$6)*Dashboard!$C$22*(1+Dashboard!$C$20)*(1+Dashboard!$C$34)*JE5</f>
        <v>0</v>
      </c>
      <c r="JF8">
        <f>+Dashboard!$C$11*AVERAGE($G$6:$J$6)*Dashboard!$C$22*(1+Dashboard!$C$20)*(1+Dashboard!$C$34)*JF5</f>
        <v>0</v>
      </c>
      <c r="JG8">
        <f>+Dashboard!$C$11*AVERAGE($G$6:$J$6)*Dashboard!$C$22*(1+Dashboard!$C$20)*(1+Dashboard!$C$34)*JG5</f>
        <v>0</v>
      </c>
      <c r="JH8">
        <f>+Dashboard!$C$11*AVERAGE($G$6:$J$6)*Dashboard!$C$22*(1+Dashboard!$C$20)*(1+Dashboard!$C$34)*JH5</f>
        <v>0</v>
      </c>
      <c r="JI8">
        <f>+Dashboard!$C$11*AVERAGE($G$6:$J$6)*Dashboard!$C$22*(1+Dashboard!$C$20)*(1+Dashboard!$C$34)*JI5</f>
        <v>0</v>
      </c>
      <c r="JJ8">
        <f>+Dashboard!$C$11*AVERAGE($G$6:$J$6)*Dashboard!$C$22*(1+Dashboard!$C$20)*(1+Dashboard!$C$34)*JJ5</f>
        <v>0</v>
      </c>
      <c r="JK8">
        <f>+Dashboard!$C$11*AVERAGE($G$6:$J$6)*Dashboard!$C$22*(1+Dashboard!$C$20)*(1+Dashboard!$C$34)*JK5</f>
        <v>0</v>
      </c>
      <c r="JL8">
        <f>+Dashboard!$C$11*AVERAGE($G$6:$J$6)*Dashboard!$C$22*(1+Dashboard!$C$20)*(1+Dashboard!$C$34)*JL5</f>
        <v>0</v>
      </c>
      <c r="JM8">
        <f>+Dashboard!$C$11*AVERAGE($G$6:$J$6)*Dashboard!$C$22*(1+Dashboard!$C$20)*(1+Dashboard!$C$34)*JM5</f>
        <v>0</v>
      </c>
    </row>
    <row r="9" spans="1:330" x14ac:dyDescent="0.3">
      <c r="A9" t="s">
        <v>20</v>
      </c>
      <c r="B9">
        <f>+Dashboard!$C$10*B$6*Dashboard!$C$23*(1+Dashboard!$C$34)</f>
        <v>0</v>
      </c>
      <c r="C9">
        <f>+Dashboard!$C$10*C$6*Dashboard!$C$23*(1+Dashboard!$C$34)</f>
        <v>0</v>
      </c>
      <c r="D9">
        <f>+Dashboard!$C$10*D$6*Dashboard!$C$23*(1+Dashboard!$C$34)</f>
        <v>0</v>
      </c>
      <c r="E9">
        <f>+Dashboard!$C$10*E$6*Dashboard!$C$23*(1+Dashboard!$C$34)</f>
        <v>0</v>
      </c>
      <c r="F9">
        <f>+Dashboard!$C$10*F$6*Dashboard!$C$23*(1+Dashboard!$C$34)</f>
        <v>0</v>
      </c>
      <c r="G9">
        <f>+Dashboard!$C$10*G$6*Dashboard!$C$23*(1+Dashboard!$C$34)</f>
        <v>0</v>
      </c>
      <c r="H9">
        <f>+Dashboard!$C$10*H$6*Dashboard!$C$23*(1+Dashboard!$C$34)</f>
        <v>0</v>
      </c>
      <c r="I9">
        <f>+Dashboard!$C$10*I$6*Dashboard!$C$23*(1+Dashboard!$C$34)</f>
        <v>0</v>
      </c>
      <c r="J9">
        <f>+Dashboard!$C$10*J$6*Dashboard!$C$23*(1+Dashboard!$C$34)</f>
        <v>0</v>
      </c>
      <c r="K9">
        <f>+Dashboard!$C$10*K$6*Dashboard!$C$23*(1+Dashboard!$C$34)</f>
        <v>0</v>
      </c>
      <c r="L9">
        <f>+Dashboard!$C$10*L$6*Dashboard!$C$23*(1+Dashboard!$C$34)</f>
        <v>0</v>
      </c>
      <c r="M9">
        <f>+Dashboard!$C$10*M$6*Dashboard!$C$23*(1+Dashboard!$C$34)</f>
        <v>0</v>
      </c>
      <c r="N9">
        <f>+Dashboard!$C$10*N$6*Dashboard!$C$23*(1+Dashboard!$C$34)</f>
        <v>0</v>
      </c>
      <c r="O9">
        <f>+Dashboard!$C$10*O$6*Dashboard!$C$23*(1+Dashboard!$C$34)</f>
        <v>0</v>
      </c>
      <c r="P9">
        <f>+Dashboard!$C$10*P$6*Dashboard!$C$23*(1+Dashboard!$C$34)</f>
        <v>0</v>
      </c>
      <c r="Q9">
        <f>+Dashboard!$C$10*Q$6*Dashboard!$C$23*(1+Dashboard!$C$34)</f>
        <v>0</v>
      </c>
      <c r="R9">
        <f>+Dashboard!$C$10*R$6*Dashboard!$C$23*(1+Dashboard!$C$34)</f>
        <v>0</v>
      </c>
      <c r="S9">
        <f>+Dashboard!$C$10*S$6*Dashboard!$C$23*(1+Dashboard!$C$34)</f>
        <v>0</v>
      </c>
      <c r="T9">
        <f>+Dashboard!$C$10*T$6*Dashboard!$C$23*(1+Dashboard!$C$34)</f>
        <v>0</v>
      </c>
      <c r="U9">
        <f>+Dashboard!$C$10*U$6*Dashboard!$C$23*(1+Dashboard!$C$34)</f>
        <v>0</v>
      </c>
      <c r="V9">
        <f>+Dashboard!$C$10*V$6*Dashboard!$C$23*(1+Dashboard!$C$34)</f>
        <v>0</v>
      </c>
      <c r="W9">
        <f>+Dashboard!$C$10*W$6*Dashboard!$C$23*(1+Dashboard!$C$34)</f>
        <v>0</v>
      </c>
      <c r="X9">
        <f>+Dashboard!$C$10*X$6*Dashboard!$C$23*(1+Dashboard!$C$34)</f>
        <v>0</v>
      </c>
      <c r="Y9">
        <f>+Dashboard!$C$10*Y$6*Dashboard!$C$23*(1+Dashboard!$C$34)</f>
        <v>0</v>
      </c>
      <c r="Z9">
        <f>+Dashboard!$C$10*Z$6*Dashboard!$C$23*(1+Dashboard!$C$34)</f>
        <v>0</v>
      </c>
      <c r="AA9">
        <f>+Dashboard!$C$10*AA$6*Dashboard!$C$23*(1+Dashboard!$C$34)</f>
        <v>0</v>
      </c>
      <c r="AB9">
        <f>+Dashboard!$C$10*AB$6*Dashboard!$C$23*(1+Dashboard!$C$34)</f>
        <v>0</v>
      </c>
      <c r="AC9">
        <f>+Dashboard!$C$10*AC$6*Dashboard!$C$23*(1+Dashboard!$C$34)</f>
        <v>0</v>
      </c>
      <c r="AD9">
        <f>+Dashboard!$C$10*AD$6*Dashboard!$C$23*(1+Dashboard!$C$34)</f>
        <v>0</v>
      </c>
      <c r="AE9">
        <f>+Dashboard!$C$10*AE$6*Dashboard!$C$23*(1+Dashboard!$C$34)</f>
        <v>0</v>
      </c>
      <c r="AF9">
        <f>+Dashboard!$C$10*AF$6*Dashboard!$C$23*(1+Dashboard!$C$34)</f>
        <v>0</v>
      </c>
      <c r="AG9">
        <f>+Dashboard!$C$10*AG$6*Dashboard!$C$23*(1+Dashboard!$C$34)</f>
        <v>0</v>
      </c>
      <c r="AH9">
        <f>+Dashboard!$C$10*AH$6*Dashboard!$C$23*(1+Dashboard!$C$34)</f>
        <v>0</v>
      </c>
      <c r="AI9">
        <f>+Dashboard!$C$10*AI$6*Dashboard!$C$23*(1+Dashboard!$C$34)</f>
        <v>0</v>
      </c>
      <c r="AJ9">
        <f>+Dashboard!$C$10*AJ$6*Dashboard!$C$23*(1+Dashboard!$C$34)</f>
        <v>0</v>
      </c>
      <c r="AK9">
        <f>+Dashboard!$C$10*AK$6*Dashboard!$C$23*(1+Dashboard!$C$34)</f>
        <v>0</v>
      </c>
      <c r="AL9">
        <f>+Dashboard!$C$10*AL$6*Dashboard!$C$23*(1+Dashboard!$C$34)</f>
        <v>0</v>
      </c>
      <c r="AM9">
        <f>+Dashboard!$C$10*AM$6*Dashboard!$C$23*(1+Dashboard!$C$34)</f>
        <v>0</v>
      </c>
      <c r="AN9">
        <f>+Dashboard!$C$10*AN$6*Dashboard!$C$23*(1+Dashboard!$C$34)</f>
        <v>0</v>
      </c>
      <c r="AO9">
        <f>+Dashboard!$C$10*AO$6*Dashboard!$C$23*(1+Dashboard!$C$34)</f>
        <v>0</v>
      </c>
      <c r="AP9">
        <f>+Dashboard!$C$10*AP$6*Dashboard!$C$23*(1+Dashboard!$C$34)</f>
        <v>0</v>
      </c>
      <c r="AQ9">
        <f>+Dashboard!$C$10*AQ$6*Dashboard!$C$23*(1+Dashboard!$C$34)</f>
        <v>0</v>
      </c>
      <c r="AR9">
        <f>+Dashboard!$C$10*AR$6*Dashboard!$C$23*(1+Dashboard!$C$34)</f>
        <v>0</v>
      </c>
      <c r="AS9">
        <f>+Dashboard!$C$10*AS$6*Dashboard!$C$23*(1+Dashboard!$C$34)</f>
        <v>0</v>
      </c>
      <c r="AT9">
        <f>+Dashboard!$C$10*AT$6*Dashboard!$C$23*(1+Dashboard!$C$34)</f>
        <v>0</v>
      </c>
      <c r="AU9">
        <f>+Dashboard!$C$10*AU$6*Dashboard!$C$23*(1+Dashboard!$C$34)</f>
        <v>0</v>
      </c>
      <c r="AV9">
        <f>+Dashboard!$C$10*AV$6*Dashboard!$C$23*(1+Dashboard!$C$34)</f>
        <v>0</v>
      </c>
      <c r="AW9">
        <f>+Dashboard!$C$10*AW$6*Dashboard!$C$23*(1+Dashboard!$C$34)</f>
        <v>0</v>
      </c>
      <c r="AX9">
        <f>+Dashboard!$C$10*AX$6*Dashboard!$C$23*(1+Dashboard!$C$34)</f>
        <v>0</v>
      </c>
      <c r="AY9">
        <f>+Dashboard!$C$10*AY$6*Dashboard!$C$23*(1+Dashboard!$C$34)</f>
        <v>0</v>
      </c>
      <c r="AZ9">
        <f>+Dashboard!$C$10*AZ$6*Dashboard!$C$23*(1+Dashboard!$C$34)</f>
        <v>0</v>
      </c>
      <c r="BA9">
        <f>+Dashboard!$C$10*BA$6*Dashboard!$C$23*(1+Dashboard!$C$34)</f>
        <v>0</v>
      </c>
      <c r="BB9">
        <f>+Dashboard!$C$10*BB$6*Dashboard!$C$23*(1+Dashboard!$C$34)</f>
        <v>0</v>
      </c>
      <c r="BC9">
        <f>+Dashboard!$C$10*BC$6*Dashboard!$C$23*(1+Dashboard!$C$34)</f>
        <v>0</v>
      </c>
      <c r="BD9">
        <f>+Dashboard!$C$10*BD$6*Dashboard!$C$23*(1+Dashboard!$C$34)</f>
        <v>0</v>
      </c>
      <c r="BE9">
        <f>+Dashboard!$C$10*BE$6*Dashboard!$C$23*(1+Dashboard!$C$34)</f>
        <v>0</v>
      </c>
      <c r="BF9">
        <f>+Dashboard!$C$10*BF$6*Dashboard!$C$23*(1+Dashboard!$C$34)</f>
        <v>0</v>
      </c>
      <c r="BG9">
        <f>+Dashboard!$C$10*BG$6*Dashboard!$C$23*(1+Dashboard!$C$34)</f>
        <v>0</v>
      </c>
      <c r="BH9">
        <f>+Dashboard!$C$10*BH$6*Dashboard!$C$23*(1+Dashboard!$C$34)</f>
        <v>0</v>
      </c>
      <c r="BI9">
        <f>+Dashboard!$C$10*BI$6*Dashboard!$C$23*(1+Dashboard!$C$34)</f>
        <v>0</v>
      </c>
      <c r="BJ9">
        <f>+Dashboard!$C$10*BJ$6*Dashboard!$C$23*(1+Dashboard!$C$34)</f>
        <v>0</v>
      </c>
      <c r="BK9">
        <f>+Dashboard!$C$10*BK$6*Dashboard!$C$23*(1+Dashboard!$C$34)</f>
        <v>0</v>
      </c>
      <c r="BL9">
        <f>+Dashboard!$C$10*BL$6*Dashboard!$C$23*(1+Dashboard!$C$34)</f>
        <v>0</v>
      </c>
      <c r="BM9">
        <f>+Dashboard!$C$10*BM$6*Dashboard!$C$23*(1+Dashboard!$C$34)</f>
        <v>0</v>
      </c>
      <c r="BN9">
        <f>+Dashboard!$C$10*BN$6*Dashboard!$C$23*(1+Dashboard!$C$34)</f>
        <v>0</v>
      </c>
      <c r="BO9">
        <f>+Dashboard!$C$10*BO$6*Dashboard!$C$23*(1+Dashboard!$C$34)</f>
        <v>0.79649999999999999</v>
      </c>
      <c r="BP9">
        <f>+Dashboard!$C$10*BP$6*Dashboard!$C$23*(1+Dashboard!$C$34)</f>
        <v>0.79649999999999999</v>
      </c>
      <c r="BQ9">
        <f>+Dashboard!$C$10*BQ$6*Dashboard!$C$23*(1+Dashboard!$C$34)</f>
        <v>0.79649999999999999</v>
      </c>
      <c r="BR9">
        <f>+Dashboard!$C$10*BR$6*Dashboard!$C$23*(1+Dashboard!$C$34)</f>
        <v>0.79649999999999999</v>
      </c>
      <c r="BS9">
        <f>+Dashboard!$C$10*BS$6*Dashboard!$C$23*(1+Dashboard!$C$34)</f>
        <v>0.79649999999999999</v>
      </c>
      <c r="BT9">
        <f>+Dashboard!$C$10*BT$6*Dashboard!$C$23*(1+Dashboard!$C$34)</f>
        <v>0.79649999999999999</v>
      </c>
      <c r="BU9">
        <f>+Dashboard!$C$10*BU$6*Dashboard!$C$23*(1+Dashboard!$C$34)</f>
        <v>0.79649999999999999</v>
      </c>
      <c r="BV9">
        <f>+Dashboard!$C$10*BV$6*Dashboard!$C$23*(1+Dashboard!$C$34)</f>
        <v>0.79649999999999999</v>
      </c>
      <c r="BW9">
        <f>+Dashboard!$C$10*BW$6*Dashboard!$C$23*(1+Dashboard!$C$34)</f>
        <v>0.79649999999999999</v>
      </c>
      <c r="BX9">
        <f>+Dashboard!$C$10*BX$6*Dashboard!$C$23*(1+Dashboard!$C$34)</f>
        <v>0.79649999999999999</v>
      </c>
      <c r="BY9">
        <f>+Dashboard!$C$10*BY$6*Dashboard!$C$23*(1+Dashboard!$C$34)</f>
        <v>0.79649999999999999</v>
      </c>
      <c r="BZ9">
        <f>+Dashboard!$C$10*BZ$6*Dashboard!$C$23*(1+Dashboard!$C$34)</f>
        <v>0.79649999999999999</v>
      </c>
      <c r="CA9">
        <f>+Dashboard!$C$10*CA$6*Dashboard!$C$23*(1+Dashboard!$C$34)</f>
        <v>0.79649999999999999</v>
      </c>
      <c r="CB9">
        <f>+Dashboard!$C$10*CB$6*Dashboard!$C$23*(1+Dashboard!$C$34)</f>
        <v>0.79649999999999999</v>
      </c>
      <c r="CC9">
        <f>+Dashboard!$C$10*CC$6*Dashboard!$C$23*(1+Dashboard!$C$34)</f>
        <v>0.79649999999999999</v>
      </c>
      <c r="CD9">
        <f>+Dashboard!$C$10*CD$6*Dashboard!$C$23*(1+Dashboard!$C$34)</f>
        <v>0.79649999999999999</v>
      </c>
      <c r="CE9">
        <f>+Dashboard!$C$10*CE$6*Dashboard!$C$23*(1+Dashboard!$C$34)</f>
        <v>0.79649999999999999</v>
      </c>
      <c r="CF9">
        <f>+Dashboard!$C$10*CF$6*Dashboard!$C$23*(1+Dashboard!$C$34)</f>
        <v>0.79649999999999999</v>
      </c>
      <c r="CG9">
        <f>+Dashboard!$C$10*CG$6*Dashboard!$C$23*(1+Dashboard!$C$34)</f>
        <v>0.79649999999999999</v>
      </c>
      <c r="CH9">
        <f>+Dashboard!$C$10*CH$6*Dashboard!$C$23*(1+Dashboard!$C$34)</f>
        <v>0.79649999999999999</v>
      </c>
      <c r="CI9">
        <f>+Dashboard!$C$10*CI$6*Dashboard!$C$23*(1+Dashboard!$C$34)</f>
        <v>0.79649999999999999</v>
      </c>
      <c r="CJ9">
        <f>+Dashboard!$C$10*CJ$6*Dashboard!$C$23*(1+Dashboard!$C$34)</f>
        <v>0.79649999999999999</v>
      </c>
      <c r="CK9">
        <f>+Dashboard!$C$10*CK$6*Dashboard!$C$23*(1+Dashboard!$C$34)</f>
        <v>0.79649999999999999</v>
      </c>
      <c r="CL9">
        <f>+Dashboard!$C$10*CL$6*Dashboard!$C$23*(1+Dashboard!$C$34)</f>
        <v>0.79649999999999999</v>
      </c>
      <c r="CM9">
        <f>+Dashboard!$C$10*CM$6*Dashboard!$C$23*(1+Dashboard!$C$34)</f>
        <v>0.79649999999999999</v>
      </c>
      <c r="CN9">
        <f>+Dashboard!$C$10*CN$6*Dashboard!$C$23*(1+Dashboard!$C$34)</f>
        <v>0.79649999999999999</v>
      </c>
      <c r="CO9">
        <f>+Dashboard!$C$10*CO$6*Dashboard!$C$23*(1+Dashboard!$C$34)</f>
        <v>0.79649999999999999</v>
      </c>
      <c r="CP9">
        <f>+Dashboard!$C$10*CP$6*Dashboard!$C$23*(1+Dashboard!$C$34)</f>
        <v>0.79649999999999999</v>
      </c>
      <c r="CQ9">
        <f>+Dashboard!$C$10*CQ$6*Dashboard!$C$23*(1+Dashboard!$C$34)</f>
        <v>0.79649999999999999</v>
      </c>
      <c r="CR9">
        <f>+Dashboard!$C$10*CR$6*Dashboard!$C$23*(1+Dashboard!$C$34)</f>
        <v>0.79649999999999999</v>
      </c>
      <c r="CS9">
        <f>+Dashboard!$C$10*CS$6*Dashboard!$C$23*(1+Dashboard!$C$34)</f>
        <v>0.79649999999999999</v>
      </c>
      <c r="CT9">
        <f>+Dashboard!$C$10*CT$6*Dashboard!$C$23*(1+Dashboard!$C$34)</f>
        <v>0.79649999999999999</v>
      </c>
      <c r="CU9">
        <f>+Dashboard!$C$10*CU$6*Dashboard!$C$23*(1+Dashboard!$C$34)</f>
        <v>0.79649999999999999</v>
      </c>
      <c r="CV9">
        <f>+Dashboard!$C$10*CV$6*Dashboard!$C$23*(1+Dashboard!$C$34)</f>
        <v>0.79649999999999999</v>
      </c>
      <c r="CW9">
        <f>+Dashboard!$C$10*CW$6*Dashboard!$C$23*(1+Dashboard!$C$34)</f>
        <v>0.79649999999999999</v>
      </c>
      <c r="CX9">
        <f>+Dashboard!$C$10*CX$6*Dashboard!$C$23*(1+Dashboard!$C$34)</f>
        <v>0.79649999999999999</v>
      </c>
      <c r="CY9">
        <f>+Dashboard!$C$10*CY$6*Dashboard!$C$23*(1+Dashboard!$C$34)</f>
        <v>0.79649999999999999</v>
      </c>
      <c r="CZ9">
        <f>+Dashboard!$C$10*CZ$6*Dashboard!$C$23*(1+Dashboard!$C$34)</f>
        <v>0.79649999999999999</v>
      </c>
      <c r="DA9">
        <f>+Dashboard!$C$10*DA$6*Dashboard!$C$23*(1+Dashboard!$C$34)</f>
        <v>0.79649999999999999</v>
      </c>
      <c r="DB9">
        <f>+Dashboard!$C$10*DB$6*Dashboard!$C$23*(1+Dashboard!$C$34)</f>
        <v>0.79649999999999999</v>
      </c>
      <c r="DC9">
        <f>+Dashboard!$C$10*DC$6*Dashboard!$C$23*(1+Dashboard!$C$34)</f>
        <v>0.79649999999999999</v>
      </c>
      <c r="DD9">
        <f>+Dashboard!$C$10*DD$6*Dashboard!$C$23*(1+Dashboard!$C$34)</f>
        <v>0.79649999999999999</v>
      </c>
      <c r="DE9">
        <f>+Dashboard!$C$10*DE$6*Dashboard!$C$23*(1+Dashboard!$C$34)</f>
        <v>0.79649999999999999</v>
      </c>
      <c r="DF9">
        <f>+Dashboard!$C$10*DF$6*Dashboard!$C$23*(1+Dashboard!$C$34)</f>
        <v>0.79649999999999999</v>
      </c>
      <c r="DG9">
        <f>+Dashboard!$C$10*DG$6*Dashboard!$C$23*(1+Dashboard!$C$34)</f>
        <v>0.79649999999999999</v>
      </c>
      <c r="DH9">
        <f>+Dashboard!$C$10*DH$6*Dashboard!$C$23*(1+Dashboard!$C$34)</f>
        <v>0.79649999999999999</v>
      </c>
      <c r="DI9">
        <f>+Dashboard!$C$10*DI$6*Dashboard!$C$23*(1+Dashboard!$C$34)</f>
        <v>0.79649999999999999</v>
      </c>
      <c r="DJ9">
        <f>+Dashboard!$C$10*DJ$6*Dashboard!$C$23*(1+Dashboard!$C$34)</f>
        <v>0.79649999999999999</v>
      </c>
      <c r="DK9">
        <f>+Dashboard!$C$10*DK$6*Dashboard!$C$23*(1+Dashboard!$C$34)</f>
        <v>0.79649999999999999</v>
      </c>
      <c r="DL9">
        <f>+Dashboard!$C$10*DL$6*Dashboard!$C$23*(1+Dashboard!$C$34)</f>
        <v>0.79649999999999999</v>
      </c>
      <c r="DM9">
        <f>+Dashboard!$C$10*DM$6*Dashboard!$C$23*(1+Dashboard!$C$34)</f>
        <v>0.79649999999999999</v>
      </c>
      <c r="DN9">
        <f>+Dashboard!$C$10*DN$6*Dashboard!$C$23*(1+Dashboard!$C$34)</f>
        <v>0.79649999999999999</v>
      </c>
      <c r="DO9">
        <f>+Dashboard!$C$10*DO$6*Dashboard!$C$23*(1+Dashboard!$C$34)</f>
        <v>0.79649999999999999</v>
      </c>
      <c r="DP9">
        <f>+Dashboard!$C$10*DP$6*Dashboard!$C$23*(1+Dashboard!$C$34)</f>
        <v>0.79649999999999999</v>
      </c>
      <c r="DQ9">
        <f>+Dashboard!$C$10*DQ$6*Dashboard!$C$23*(1+Dashboard!$C$34)</f>
        <v>0.79649999999999999</v>
      </c>
      <c r="DR9">
        <f>+Dashboard!$C$10*DR$6*Dashboard!$C$23*(1+Dashboard!$C$34)</f>
        <v>0.79649999999999999</v>
      </c>
      <c r="DS9">
        <f>+Dashboard!$C$10*DS$6*Dashboard!$C$23*(1+Dashboard!$C$34)</f>
        <v>0.79649999999999999</v>
      </c>
      <c r="DT9">
        <f>+Dashboard!$C$10*DT$6*Dashboard!$C$23*(1+Dashboard!$C$34)</f>
        <v>0.79649999999999999</v>
      </c>
      <c r="DU9">
        <f>+Dashboard!$C$10*DU$6*Dashboard!$C$23*(1+Dashboard!$C$34)</f>
        <v>0.79649999999999999</v>
      </c>
      <c r="DV9">
        <f>+Dashboard!$C$10*DV$6*Dashboard!$C$23*(1+Dashboard!$C$34)</f>
        <v>0.79649999999999999</v>
      </c>
      <c r="DW9">
        <f>+Dashboard!$C$10*DW$6*Dashboard!$C$23*(1+Dashboard!$C$34)</f>
        <v>0.79649999999999999</v>
      </c>
      <c r="DX9">
        <f>+Dashboard!$C$10*DX$6*Dashboard!$C$23*(1+Dashboard!$C$34)</f>
        <v>0.79649999999999999</v>
      </c>
      <c r="DY9">
        <f>+Dashboard!$C$10*DY$6*Dashboard!$C$23*(1+Dashboard!$C$34)</f>
        <v>0.79649999999999999</v>
      </c>
      <c r="DZ9">
        <f>+Dashboard!$C$10*DZ$6*Dashboard!$C$23*(1+Dashboard!$C$34)</f>
        <v>0.79649999999999999</v>
      </c>
      <c r="EA9">
        <f>+Dashboard!$C$10*EA$6*Dashboard!$C$23*(1+Dashboard!$C$34)</f>
        <v>0.79649999999999999</v>
      </c>
      <c r="EB9">
        <f>+Dashboard!$C$10*EB$6*Dashboard!$C$23*(1+Dashboard!$C$34)</f>
        <v>0.79649999999999999</v>
      </c>
      <c r="EC9">
        <f>+Dashboard!$C$10*EC$6*Dashboard!$C$23*(1+Dashboard!$C$34)</f>
        <v>0.79649999999999999</v>
      </c>
      <c r="ED9">
        <f>+Dashboard!$C$10*ED$6*Dashboard!$C$23*(1+Dashboard!$C$34)</f>
        <v>0.79649999999999999</v>
      </c>
      <c r="EE9">
        <f>+Dashboard!$C$10*EE$6*Dashboard!$C$23*(1+Dashboard!$C$34)</f>
        <v>0.79649999999999999</v>
      </c>
      <c r="EF9">
        <f>+Dashboard!$C$10*EF$6*Dashboard!$C$23*(1+Dashboard!$C$34)</f>
        <v>0.79649999999999999</v>
      </c>
      <c r="EG9">
        <f>+Dashboard!$C$10*EG$6*Dashboard!$C$23*(1+Dashboard!$C$34)</f>
        <v>0.79649999999999999</v>
      </c>
      <c r="EH9">
        <f>+Dashboard!$C$10*EH$6*Dashboard!$C$23*(1+Dashboard!$C$34)</f>
        <v>0.79649999999999999</v>
      </c>
      <c r="EI9">
        <f>+Dashboard!$C$10*EI$6*Dashboard!$C$23*(1+Dashboard!$C$34)</f>
        <v>0.79649999999999999</v>
      </c>
      <c r="EJ9">
        <f>+Dashboard!$C$10*EJ$6*Dashboard!$C$23*(1+Dashboard!$C$34)</f>
        <v>0.79649999999999999</v>
      </c>
      <c r="EK9">
        <f>+Dashboard!$C$10*EK$6*Dashboard!$C$23*(1+Dashboard!$C$34)</f>
        <v>0.79649999999999999</v>
      </c>
      <c r="EL9">
        <f>+Dashboard!$C$10*EL$6*Dashboard!$C$23*(1+Dashboard!$C$34)</f>
        <v>0.79649999999999999</v>
      </c>
      <c r="EM9">
        <f>+Dashboard!$C$10*EM$6*Dashboard!$C$23*(1+Dashboard!$C$34)</f>
        <v>0.79649999999999999</v>
      </c>
      <c r="EN9">
        <f>+Dashboard!$C$10*EN$6*Dashboard!$C$23*(1+Dashboard!$C$34)</f>
        <v>0.79649999999999999</v>
      </c>
      <c r="EO9">
        <f>+Dashboard!$C$10*EO$6*Dashboard!$C$23*(1+Dashboard!$C$34)</f>
        <v>0.79649999999999999</v>
      </c>
      <c r="EP9">
        <f>+Dashboard!$C$10*EP$6*Dashboard!$C$23*(1+Dashboard!$C$34)</f>
        <v>0.79649999999999999</v>
      </c>
      <c r="EQ9">
        <f>+Dashboard!$C$10*EQ$6*Dashboard!$C$23*(1+Dashboard!$C$34)</f>
        <v>0.79649999999999999</v>
      </c>
      <c r="ER9">
        <f>+Dashboard!$C$10*ER$6*Dashboard!$C$23*(1+Dashboard!$C$34)</f>
        <v>0.79649999999999999</v>
      </c>
      <c r="ES9">
        <f>+Dashboard!$C$10*ES$6*Dashboard!$C$23*(1+Dashboard!$C$34)</f>
        <v>0.79649999999999999</v>
      </c>
      <c r="ET9">
        <f>+Dashboard!$C$10*ET$6*Dashboard!$C$23*(1+Dashboard!$C$34)</f>
        <v>0.79649999999999999</v>
      </c>
      <c r="EU9">
        <f>+Dashboard!$C$10*EU$6*Dashboard!$C$23*(1+Dashboard!$C$34)</f>
        <v>0.79649999999999999</v>
      </c>
      <c r="EV9">
        <f>+Dashboard!$C$10*EV$6*Dashboard!$C$23*(1+Dashboard!$C$34)</f>
        <v>0.79649999999999999</v>
      </c>
      <c r="EW9">
        <f>+Dashboard!$C$10*EW$6*Dashboard!$C$23*(1+Dashboard!$C$34)</f>
        <v>0.79649999999999999</v>
      </c>
      <c r="EX9">
        <f>+Dashboard!$C$10*EX$6*Dashboard!$C$23*(1+Dashboard!$C$34)</f>
        <v>0.79649999999999999</v>
      </c>
      <c r="EY9">
        <f>+Dashboard!$C$10*EY$6*Dashboard!$C$23*(1+Dashboard!$C$34)</f>
        <v>0.79649999999999999</v>
      </c>
      <c r="EZ9">
        <f>+Dashboard!$C$10*EZ$6*Dashboard!$C$23*(1+Dashboard!$C$34)</f>
        <v>0.79649999999999999</v>
      </c>
      <c r="FA9">
        <f>+Dashboard!$C$10*FA$6*Dashboard!$C$23*(1+Dashboard!$C$34)</f>
        <v>0.79649999999999999</v>
      </c>
      <c r="FB9">
        <f>+Dashboard!$C$10*FB$6*Dashboard!$C$23*(1+Dashboard!$C$34)</f>
        <v>0.79649999999999999</v>
      </c>
      <c r="FC9">
        <f>+Dashboard!$C$10*FC$6*Dashboard!$C$23*(1+Dashboard!$C$34)</f>
        <v>0.79649999999999999</v>
      </c>
      <c r="FD9">
        <f>+Dashboard!$C$10*FD$6*Dashboard!$C$23*(1+Dashboard!$C$34)</f>
        <v>0.79649999999999999</v>
      </c>
      <c r="FE9">
        <f>+Dashboard!$C$10*FE$6*Dashboard!$C$23*(1+Dashboard!$C$34)</f>
        <v>0.79649999999999999</v>
      </c>
      <c r="FF9">
        <f>+Dashboard!$C$10*FF$6*Dashboard!$C$23*(1+Dashboard!$C$34)</f>
        <v>0.79649999999999999</v>
      </c>
      <c r="FG9">
        <f>+Dashboard!$C$10*FG$6*Dashboard!$C$23*(1+Dashboard!$C$34)</f>
        <v>0.79649999999999999</v>
      </c>
      <c r="FH9">
        <f>+Dashboard!$C$10*FH$6*Dashboard!$C$23*(1+Dashboard!$C$34)</f>
        <v>0.79649999999999999</v>
      </c>
      <c r="FI9">
        <f>+Dashboard!$C$10*FI$6*Dashboard!$C$23*(1+Dashboard!$C$34)</f>
        <v>0.79649999999999999</v>
      </c>
      <c r="FJ9">
        <f>+Dashboard!$C$10*FJ$6*Dashboard!$C$23*(1+Dashboard!$C$34)</f>
        <v>0.79649999999999999</v>
      </c>
      <c r="FK9">
        <f>+Dashboard!$C$10*FK$6*Dashboard!$C$23*(1+Dashboard!$C$34)</f>
        <v>0.79649999999999999</v>
      </c>
      <c r="FL9">
        <f>+Dashboard!$C$10*FL$6*Dashboard!$C$23*(1+Dashboard!$C$34)</f>
        <v>0.79649999999999999</v>
      </c>
      <c r="FM9">
        <f>+Dashboard!$C$10*FM$6*Dashboard!$C$23*(1+Dashboard!$C$34)</f>
        <v>0.79649999999999999</v>
      </c>
      <c r="FN9">
        <f>+Dashboard!$C$10*FN$6*Dashboard!$C$23*(1+Dashboard!$C$34)</f>
        <v>0.79649999999999999</v>
      </c>
      <c r="FO9">
        <f>+Dashboard!$C$10*FO$6*Dashboard!$C$23*(1+Dashboard!$C$34)</f>
        <v>0.79649999999999999</v>
      </c>
      <c r="FP9">
        <f>+Dashboard!$C$10*FP$6*Dashboard!$C$23*(1+Dashboard!$C$34)</f>
        <v>0.79649999999999999</v>
      </c>
      <c r="FQ9">
        <f>+Dashboard!$C$10*FQ$6*Dashboard!$C$23*(1+Dashboard!$C$34)</f>
        <v>0.79649999999999999</v>
      </c>
      <c r="FR9">
        <f>+Dashboard!$C$10*FR$6*Dashboard!$C$23*(1+Dashboard!$C$34)</f>
        <v>0.79649999999999999</v>
      </c>
      <c r="FS9">
        <f>+Dashboard!$C$10*FS$6*Dashboard!$C$23*(1+Dashboard!$C$34)</f>
        <v>0.79649999999999999</v>
      </c>
      <c r="FT9">
        <f>+Dashboard!$C$10*FT$6*Dashboard!$C$23*(1+Dashboard!$C$34)</f>
        <v>0.79649999999999999</v>
      </c>
      <c r="FU9">
        <f>+Dashboard!$C$10*FU$6*Dashboard!$C$23*(1+Dashboard!$C$34)</f>
        <v>0.79649999999999999</v>
      </c>
      <c r="FV9">
        <f>+Dashboard!$C$10*FV$6*Dashboard!$C$23*(1+Dashboard!$C$34)</f>
        <v>0.79649999999999999</v>
      </c>
      <c r="FW9">
        <f>+Dashboard!$C$10*FW$6*Dashboard!$C$23*(1+Dashboard!$C$34)</f>
        <v>0.79649999999999999</v>
      </c>
      <c r="FX9">
        <f>+Dashboard!$C$10*FX$6*Dashboard!$C$23*(1+Dashboard!$C$34)</f>
        <v>0.79649999999999999</v>
      </c>
      <c r="FY9">
        <f>+Dashboard!$C$10*FY$6*Dashboard!$C$23*(1+Dashboard!$C$34)</f>
        <v>0.79649999999999999</v>
      </c>
      <c r="FZ9">
        <f>+Dashboard!$C$10*FZ$6*Dashboard!$C$23*(1+Dashboard!$C$34)</f>
        <v>0.79649999999999999</v>
      </c>
      <c r="GA9">
        <f>+Dashboard!$C$10*GA$6*Dashboard!$C$23*(1+Dashboard!$C$34)</f>
        <v>0.79649999999999999</v>
      </c>
      <c r="GB9">
        <f>+Dashboard!$C$10*GB$6*Dashboard!$C$23*(1+Dashboard!$C$34)</f>
        <v>0.79649999999999999</v>
      </c>
      <c r="GC9">
        <f>+Dashboard!$C$10*GC$6*Dashboard!$C$23*(1+Dashboard!$C$34)</f>
        <v>0.79649999999999999</v>
      </c>
      <c r="GD9">
        <f>+Dashboard!$C$10*GD$6*Dashboard!$C$23*(1+Dashboard!$C$34)</f>
        <v>0.79649999999999999</v>
      </c>
      <c r="GE9">
        <f>+Dashboard!$C$10*GE$6*Dashboard!$C$23*(1+Dashboard!$C$34)</f>
        <v>0.79649999999999999</v>
      </c>
      <c r="GF9">
        <f>+Dashboard!$C$10*GF$6*Dashboard!$C$23*(1+Dashboard!$C$34)</f>
        <v>0.79649999999999999</v>
      </c>
      <c r="GG9">
        <f>+Dashboard!$C$10*GG$6*Dashboard!$C$23*(1+Dashboard!$C$34)</f>
        <v>0.79649999999999999</v>
      </c>
      <c r="GH9">
        <f>+Dashboard!$C$10*GH$6*Dashboard!$C$23*(1+Dashboard!$C$34)</f>
        <v>0.79649999999999999</v>
      </c>
      <c r="GI9">
        <f>+Dashboard!$C$10*GI$6*Dashboard!$C$23*(1+Dashboard!$C$34)</f>
        <v>0.79649999999999999</v>
      </c>
      <c r="GJ9">
        <f>+Dashboard!$C$10*GJ$6*Dashboard!$C$23*(1+Dashboard!$C$34)</f>
        <v>0.79649999999999999</v>
      </c>
      <c r="GK9">
        <f>+Dashboard!$C$10*GK$6*Dashboard!$C$23*(1+Dashboard!$C$34)</f>
        <v>0.79649999999999999</v>
      </c>
      <c r="GL9">
        <f>+Dashboard!$C$10*GL$6*Dashboard!$C$23*(1+Dashboard!$C$34)</f>
        <v>0.79649999999999999</v>
      </c>
      <c r="GM9">
        <f>+Dashboard!$C$10*GM$6*Dashboard!$C$23*(1+Dashboard!$C$34)</f>
        <v>0.79649999999999999</v>
      </c>
      <c r="GN9">
        <f>+Dashboard!$C$10*GN$6*Dashboard!$C$23*(1+Dashboard!$C$34)</f>
        <v>0.79649999999999999</v>
      </c>
      <c r="GO9">
        <f>+Dashboard!$C$10*GO$6*Dashboard!$C$23*(1+Dashboard!$C$34)</f>
        <v>0.79649999999999999</v>
      </c>
      <c r="GP9">
        <f>+Dashboard!$C$10*GP$6*Dashboard!$C$23*(1+Dashboard!$C$34)</f>
        <v>0.79649999999999999</v>
      </c>
      <c r="GQ9">
        <f>+Dashboard!$C$10*GQ$6*Dashboard!$C$23*(1+Dashboard!$C$34)</f>
        <v>0.79649999999999999</v>
      </c>
      <c r="GR9">
        <f>+Dashboard!$C$10*GR$6*Dashboard!$C$23*(1+Dashboard!$C$34)</f>
        <v>0.79649999999999999</v>
      </c>
      <c r="GS9">
        <f>+Dashboard!$C$10*GS$6*Dashboard!$C$23*(1+Dashboard!$C$34)</f>
        <v>0.79649999999999999</v>
      </c>
      <c r="GT9">
        <f>+Dashboard!$C$10*GT$6*Dashboard!$C$23*(1+Dashboard!$C$34)</f>
        <v>0.79649999999999999</v>
      </c>
      <c r="GU9">
        <f>+Dashboard!$C$10*GU$6*Dashboard!$C$23*(1+Dashboard!$C$34)</f>
        <v>0.79649999999999999</v>
      </c>
      <c r="GV9">
        <f>+Dashboard!$C$10*GV$6*Dashboard!$C$23*(1+Dashboard!$C$34)</f>
        <v>0.79649999999999999</v>
      </c>
      <c r="GW9">
        <f>+Dashboard!$C$10*GW$6*Dashboard!$C$23*(1+Dashboard!$C$34)</f>
        <v>0.79649999999999999</v>
      </c>
      <c r="GX9">
        <f>+Dashboard!$C$10*GX$6*Dashboard!$C$23*(1+Dashboard!$C$34)</f>
        <v>0.79649999999999999</v>
      </c>
      <c r="GY9">
        <f>+Dashboard!$C$10*GY$6*Dashboard!$C$23*(1+Dashboard!$C$34)</f>
        <v>0.79649999999999999</v>
      </c>
      <c r="GZ9">
        <f>+Dashboard!$C$10*GZ$6*Dashboard!$C$23*(1+Dashboard!$C$34)</f>
        <v>0.79649999999999999</v>
      </c>
      <c r="HA9">
        <f>+Dashboard!$C$10*HA$6*Dashboard!$C$23*(1+Dashboard!$C$34)</f>
        <v>0.79649999999999999</v>
      </c>
      <c r="HB9">
        <f>+Dashboard!$C$10*HB$6*Dashboard!$C$23*(1+Dashboard!$C$34)</f>
        <v>0.79649999999999999</v>
      </c>
      <c r="HC9">
        <f>+Dashboard!$C$10*HC$6*Dashboard!$C$23*(1+Dashboard!$C$34)</f>
        <v>0.79649999999999999</v>
      </c>
      <c r="HD9">
        <f>+Dashboard!$C$10*HD$6*Dashboard!$C$23*(1+Dashboard!$C$34)</f>
        <v>0.79649999999999999</v>
      </c>
      <c r="HE9">
        <f>+Dashboard!$C$10*HE$6*Dashboard!$C$23*(1+Dashboard!$C$34)</f>
        <v>0.79649999999999999</v>
      </c>
      <c r="HF9">
        <f>+Dashboard!$C$10*HF$6*Dashboard!$C$23*(1+Dashboard!$C$34)</f>
        <v>0.79649999999999999</v>
      </c>
      <c r="HG9">
        <f>+Dashboard!$C$10*HG$6*Dashboard!$C$23*(1+Dashboard!$C$34)</f>
        <v>0.79649999999999999</v>
      </c>
      <c r="HH9">
        <f>+Dashboard!$C$10*HH$6*Dashboard!$C$23*(1+Dashboard!$C$34)</f>
        <v>0.79649999999999999</v>
      </c>
      <c r="HI9">
        <f>+Dashboard!$C$10*HI$6*Dashboard!$C$23*(1+Dashboard!$C$34)</f>
        <v>0.79649999999999999</v>
      </c>
      <c r="HJ9">
        <f>+Dashboard!$C$10*HJ$6*Dashboard!$C$23*(1+Dashboard!$C$34)</f>
        <v>0.79649999999999999</v>
      </c>
      <c r="HK9">
        <f>+Dashboard!$C$10*HK$6*Dashboard!$C$23*(1+Dashboard!$C$34)</f>
        <v>0.79649999999999999</v>
      </c>
      <c r="HL9">
        <f>+Dashboard!$C$10*HL$6*Dashboard!$C$23*(1+Dashboard!$C$34)</f>
        <v>0.79649999999999999</v>
      </c>
      <c r="HM9">
        <f>+Dashboard!$C$10*HM$6*Dashboard!$C$23*(1+Dashboard!$C$34)</f>
        <v>0.79649999999999999</v>
      </c>
      <c r="HN9">
        <f>+Dashboard!$C$10*HN$6*Dashboard!$C$23*(1+Dashboard!$C$34)</f>
        <v>0.79649999999999999</v>
      </c>
      <c r="HO9">
        <f>+Dashboard!$C$10*HO$6*Dashboard!$C$23*(1+Dashboard!$C$34)</f>
        <v>0.79649999999999999</v>
      </c>
      <c r="HP9">
        <f>+Dashboard!$C$10*HP$6*Dashboard!$C$23*(1+Dashboard!$C$34)</f>
        <v>0.79649999999999999</v>
      </c>
      <c r="HQ9">
        <f>+Dashboard!$C$10*HQ$6*Dashboard!$C$23*(1+Dashboard!$C$34)</f>
        <v>0.79649999999999999</v>
      </c>
      <c r="HR9">
        <f>+Dashboard!$C$10*HR$6*Dashboard!$C$23*(1+Dashboard!$C$34)</f>
        <v>0.79649999999999999</v>
      </c>
      <c r="HS9">
        <f>+Dashboard!$C$10*HS$6*Dashboard!$C$23*(1+Dashboard!$C$34)</f>
        <v>0.79649999999999999</v>
      </c>
      <c r="HT9">
        <f>+Dashboard!$C$10*HT$6*Dashboard!$C$23*(1+Dashboard!$C$34)</f>
        <v>0.79649999999999999</v>
      </c>
      <c r="HU9">
        <f>+Dashboard!$C$10*HU$6*Dashboard!$C$23*(1+Dashboard!$C$34)</f>
        <v>0.79649999999999999</v>
      </c>
      <c r="HV9">
        <f>+Dashboard!$C$10*HV$6*Dashboard!$C$23*(1+Dashboard!$C$34)</f>
        <v>0.79649999999999999</v>
      </c>
      <c r="HW9">
        <f>+Dashboard!$C$10*HW$6*Dashboard!$C$23*(1+Dashboard!$C$34)</f>
        <v>0.79649999999999999</v>
      </c>
      <c r="HX9">
        <f>+Dashboard!$C$10*HX$6*Dashboard!$C$23*(1+Dashboard!$C$34)</f>
        <v>0.79649999999999999</v>
      </c>
      <c r="HY9">
        <f>+Dashboard!$C$10*HY$6*Dashboard!$C$23*(1+Dashboard!$C$34)</f>
        <v>0.79649999999999999</v>
      </c>
      <c r="HZ9">
        <f>+Dashboard!$C$10*HZ$6*Dashboard!$C$23*(1+Dashboard!$C$34)</f>
        <v>0.79649999999999999</v>
      </c>
      <c r="IA9">
        <f>+Dashboard!$C$10*IA$6*Dashboard!$C$23*(1+Dashboard!$C$34)</f>
        <v>0.79649999999999999</v>
      </c>
      <c r="IB9">
        <f>+Dashboard!$C$10*IB$6*Dashboard!$C$23*(1+Dashboard!$C$34)</f>
        <v>0.79649999999999999</v>
      </c>
      <c r="IC9">
        <f>+Dashboard!$C$10*IC$6*Dashboard!$C$23*(1+Dashboard!$C$34)</f>
        <v>0.79649999999999999</v>
      </c>
      <c r="ID9">
        <f>+Dashboard!$C$10*ID$6*Dashboard!$C$23*(1+Dashboard!$C$34)</f>
        <v>0.79649999999999999</v>
      </c>
      <c r="IE9">
        <f>+Dashboard!$C$10*IE$6*Dashboard!$C$23*(1+Dashboard!$C$34)</f>
        <v>0.79649999999999999</v>
      </c>
      <c r="IF9">
        <f>+Dashboard!$C$10*IF$6*Dashboard!$C$23*(1+Dashboard!$C$34)</f>
        <v>0.79649999999999999</v>
      </c>
      <c r="IG9">
        <f>+Dashboard!$C$10*IG$6*Dashboard!$C$23*(1+Dashboard!$C$34)</f>
        <v>0.79649999999999999</v>
      </c>
      <c r="IH9">
        <f>+Dashboard!$C$10*IH$6*Dashboard!$C$23*(1+Dashboard!$C$34)</f>
        <v>0.79649999999999999</v>
      </c>
      <c r="II9">
        <f>+Dashboard!$C$10*II$6*Dashboard!$C$23*(1+Dashboard!$C$34)</f>
        <v>0.79649999999999999</v>
      </c>
      <c r="IJ9">
        <f>+Dashboard!$C$10*IJ$6*Dashboard!$C$23*(1+Dashboard!$C$34)</f>
        <v>0.79649999999999999</v>
      </c>
      <c r="IK9">
        <f>+Dashboard!$C$10*IK$6*Dashboard!$C$23*(1+Dashboard!$C$34)</f>
        <v>0.79649999999999999</v>
      </c>
      <c r="IL9">
        <f>+Dashboard!$C$10*IL$6*Dashboard!$C$23*(1+Dashboard!$C$34)</f>
        <v>0.79649999999999999</v>
      </c>
      <c r="IM9">
        <f>+Dashboard!$C$10*IM$6*Dashboard!$C$23*(1+Dashboard!$C$34)</f>
        <v>0.79649999999999999</v>
      </c>
      <c r="IN9">
        <f>+Dashboard!$C$10*IN$6*Dashboard!$C$23*(1+Dashboard!$C$34)</f>
        <v>0.79649999999999999</v>
      </c>
      <c r="IO9">
        <f>+Dashboard!$C$10*IO$6*Dashboard!$C$23*(1+Dashboard!$C$34)</f>
        <v>0.79649999999999999</v>
      </c>
      <c r="IP9">
        <f>+Dashboard!$C$10*IP$6*Dashboard!$C$23*(1+Dashboard!$C$34)</f>
        <v>0.79649999999999999</v>
      </c>
      <c r="IQ9">
        <f>+Dashboard!$C$10*IQ$6*Dashboard!$C$23*(1+Dashboard!$C$34)</f>
        <v>0.79649999999999999</v>
      </c>
      <c r="IR9">
        <f>+Dashboard!$C$10*IR$6*Dashboard!$C$23*(1+Dashboard!$C$34)</f>
        <v>0.79649999999999999</v>
      </c>
      <c r="IS9">
        <f>+Dashboard!$C$10*IS$6*Dashboard!$C$23*(1+Dashboard!$C$34)</f>
        <v>0.79649999999999999</v>
      </c>
      <c r="IT9">
        <f>+Dashboard!$C$10*IT$6*Dashboard!$C$23*(1+Dashboard!$C$34)</f>
        <v>0.79649999999999999</v>
      </c>
      <c r="IU9">
        <f>+Dashboard!$C$10*IU$6*Dashboard!$C$23*(1+Dashboard!$C$34)</f>
        <v>0.79649999999999999</v>
      </c>
      <c r="IV9">
        <f>+Dashboard!$C$10*IV$6*Dashboard!$C$23*(1+Dashboard!$C$34)</f>
        <v>0.79649999999999999</v>
      </c>
      <c r="IW9">
        <f>+Dashboard!$C$10*IW$6*Dashboard!$C$23*(1+Dashboard!$C$34)</f>
        <v>0.79649999999999999</v>
      </c>
      <c r="IX9">
        <f>+Dashboard!$C$10*IX$6*Dashboard!$C$23*(1+Dashboard!$C$34)</f>
        <v>0.79649999999999999</v>
      </c>
      <c r="IY9">
        <f>+Dashboard!$C$10*IY$6*Dashboard!$C$23*(1+Dashboard!$C$34)</f>
        <v>0.79649999999999999</v>
      </c>
      <c r="IZ9">
        <f>+Dashboard!$C$10*IZ$6*Dashboard!$C$23*(1+Dashboard!$C$34)</f>
        <v>0.79649999999999999</v>
      </c>
      <c r="JA9">
        <f>+Dashboard!$C$10*JA$6*Dashboard!$C$23*(1+Dashboard!$C$34)</f>
        <v>0.79649999999999999</v>
      </c>
      <c r="JB9">
        <f>+Dashboard!$C$10*JB$6*Dashboard!$C$23*(1+Dashboard!$C$34)</f>
        <v>0.79649999999999999</v>
      </c>
      <c r="JC9">
        <f>+Dashboard!$C$10*JC$6*Dashboard!$C$23*(1+Dashboard!$C$34)</f>
        <v>0.79649999999999999</v>
      </c>
      <c r="JD9">
        <f>+Dashboard!$C$10*JD$6*Dashboard!$C$23*(1+Dashboard!$C$34)</f>
        <v>0.79649999999999999</v>
      </c>
      <c r="JE9">
        <f>+Dashboard!$C$10*JE$6*Dashboard!$C$23*(1+Dashboard!$C$34)</f>
        <v>0.79649999999999999</v>
      </c>
      <c r="JF9">
        <f>+Dashboard!$C$10*JF$6*Dashboard!$C$23*(1+Dashboard!$C$34)</f>
        <v>0.79649999999999999</v>
      </c>
      <c r="JG9">
        <f>+Dashboard!$C$10*JG$6*Dashboard!$C$23*(1+Dashboard!$C$34)</f>
        <v>0.79649999999999999</v>
      </c>
      <c r="JH9">
        <f>+Dashboard!$C$10*JH$6*Dashboard!$C$23*(1+Dashboard!$C$34)</f>
        <v>0.79649999999999999</v>
      </c>
      <c r="JI9">
        <f>+Dashboard!$C$10*JI$6*Dashboard!$C$23*(1+Dashboard!$C$34)</f>
        <v>0.79649999999999999</v>
      </c>
      <c r="JJ9">
        <f>+Dashboard!$C$10*JJ$6*Dashboard!$C$23*(1+Dashboard!$C$34)</f>
        <v>0.79649999999999999</v>
      </c>
      <c r="JK9">
        <f>+Dashboard!$C$10*JK$6*Dashboard!$C$23*(1+Dashboard!$C$34)</f>
        <v>0.79649999999999999</v>
      </c>
      <c r="JL9">
        <f>+Dashboard!$C$10*JL$6*Dashboard!$C$23*(1+Dashboard!$C$34)</f>
        <v>0.79649999999999999</v>
      </c>
      <c r="JM9">
        <f>+Dashboard!$C$10*JM$6*Dashboard!$C$23*(1+Dashboard!$C$34)</f>
        <v>0.79649999999999999</v>
      </c>
    </row>
    <row r="10" spans="1:330" x14ac:dyDescent="0.3">
      <c r="A10" t="s">
        <v>21</v>
      </c>
      <c r="B10">
        <f>+Dashboard!$C$10*B$6*Dashboard!$C$26*(1+Dashboard!$C$35)</f>
        <v>0</v>
      </c>
      <c r="C10">
        <f>+Dashboard!$C$10*C$6*Dashboard!$C$26*(1+Dashboard!$C$35)</f>
        <v>0</v>
      </c>
      <c r="D10">
        <f>+Dashboard!$C$10*D$6*Dashboard!$C$26*(1+Dashboard!$C$35)</f>
        <v>0</v>
      </c>
      <c r="E10">
        <f>+Dashboard!$C$10*E$6*Dashboard!$C$26*(1+Dashboard!$C$35)</f>
        <v>0</v>
      </c>
      <c r="F10">
        <f>+Dashboard!$C$10*F$6*Dashboard!$C$26*(1+Dashboard!$C$35)</f>
        <v>0</v>
      </c>
      <c r="G10">
        <f>+Dashboard!$C$10*G$6*Dashboard!$C$26*(1+Dashboard!$C$35)</f>
        <v>0</v>
      </c>
      <c r="H10">
        <f>+Dashboard!$C$10*H$6*Dashboard!$C$26*(1+Dashboard!$C$35)</f>
        <v>0</v>
      </c>
      <c r="I10">
        <f>+Dashboard!$C$10*I$6*Dashboard!$C$26*(1+Dashboard!$C$35)</f>
        <v>0</v>
      </c>
      <c r="J10">
        <f>+Dashboard!$C$10*J$6*Dashboard!$C$26*(1+Dashboard!$C$35)</f>
        <v>0</v>
      </c>
      <c r="K10">
        <f>+Dashboard!$C$10*K$6*Dashboard!$C$26*(1+Dashboard!$C$35)</f>
        <v>0</v>
      </c>
      <c r="L10">
        <f>+Dashboard!$C$10*L$6*Dashboard!$C$26*(1+Dashboard!$C$35)</f>
        <v>0</v>
      </c>
      <c r="M10">
        <f>+Dashboard!$C$10*M$6*Dashboard!$C$26*(1+Dashboard!$C$35)</f>
        <v>0</v>
      </c>
      <c r="N10">
        <f>+Dashboard!$C$10*N$6*Dashboard!$C$26*(1+Dashboard!$C$35)</f>
        <v>0</v>
      </c>
      <c r="O10">
        <f>+Dashboard!$C$10*O$6*Dashboard!$C$26*(1+Dashboard!$C$35)</f>
        <v>0</v>
      </c>
      <c r="P10">
        <f>+Dashboard!$C$10*P$6*Dashboard!$C$26*(1+Dashboard!$C$35)</f>
        <v>0</v>
      </c>
      <c r="Q10">
        <f>+Dashboard!$C$10*Q$6*Dashboard!$C$26*(1+Dashboard!$C$35)</f>
        <v>0</v>
      </c>
      <c r="R10">
        <f>+Dashboard!$C$10*R$6*Dashboard!$C$26*(1+Dashboard!$C$35)</f>
        <v>0</v>
      </c>
      <c r="S10">
        <f>+Dashboard!$C$10*S$6*Dashboard!$C$26*(1+Dashboard!$C$35)</f>
        <v>0</v>
      </c>
      <c r="T10">
        <f>+Dashboard!$C$10*T$6*Dashboard!$C$26*(1+Dashboard!$C$35)</f>
        <v>0</v>
      </c>
      <c r="U10">
        <f>+Dashboard!$C$10*U$6*Dashboard!$C$26*(1+Dashboard!$C$35)</f>
        <v>0</v>
      </c>
      <c r="V10">
        <f>+Dashboard!$C$10*V$6*Dashboard!$C$26*(1+Dashboard!$C$35)</f>
        <v>0</v>
      </c>
      <c r="W10">
        <f>+Dashboard!$C$10*W$6*Dashboard!$C$26*(1+Dashboard!$C$35)</f>
        <v>0</v>
      </c>
      <c r="X10">
        <f>+Dashboard!$C$10*X$6*Dashboard!$C$26*(1+Dashboard!$C$35)</f>
        <v>0</v>
      </c>
      <c r="Y10">
        <f>+Dashboard!$C$10*Y$6*Dashboard!$C$26*(1+Dashboard!$C$35)</f>
        <v>0</v>
      </c>
      <c r="Z10">
        <f>+Dashboard!$C$10*Z$6*Dashboard!$C$26*(1+Dashboard!$C$35)</f>
        <v>0</v>
      </c>
      <c r="AA10">
        <f>+Dashboard!$C$10*AA$6*Dashboard!$C$26*(1+Dashboard!$C$35)</f>
        <v>0</v>
      </c>
      <c r="AB10">
        <f>+Dashboard!$C$10*AB$6*Dashboard!$C$26*(1+Dashboard!$C$35)</f>
        <v>0</v>
      </c>
      <c r="AC10">
        <f>+Dashboard!$C$10*AC$6*Dashboard!$C$26*(1+Dashboard!$C$35)</f>
        <v>0</v>
      </c>
      <c r="AD10">
        <f>+Dashboard!$C$10*AD$6*Dashboard!$C$26*(1+Dashboard!$C$35)</f>
        <v>0</v>
      </c>
      <c r="AE10">
        <f>+Dashboard!$C$10*AE$6*Dashboard!$C$26*(1+Dashboard!$C$35)</f>
        <v>0</v>
      </c>
      <c r="AF10">
        <f>+Dashboard!$C$10*AF$6*Dashboard!$C$26*(1+Dashboard!$C$35)</f>
        <v>0</v>
      </c>
      <c r="AG10">
        <f>+Dashboard!$C$10*AG$6*Dashboard!$C$26*(1+Dashboard!$C$35)</f>
        <v>0</v>
      </c>
      <c r="AH10">
        <f>+Dashboard!$C$10*AH$6*Dashboard!$C$26*(1+Dashboard!$C$35)</f>
        <v>0</v>
      </c>
      <c r="AI10">
        <f>+Dashboard!$C$10*AI$6*Dashboard!$C$26*(1+Dashboard!$C$35)</f>
        <v>0</v>
      </c>
      <c r="AJ10">
        <f>+Dashboard!$C$10*AJ$6*Dashboard!$C$26*(1+Dashboard!$C$35)</f>
        <v>0</v>
      </c>
      <c r="AK10">
        <f>+Dashboard!$C$10*AK$6*Dashboard!$C$26*(1+Dashboard!$C$35)</f>
        <v>0</v>
      </c>
      <c r="AL10">
        <f>+Dashboard!$C$10*AL$6*Dashboard!$C$26*(1+Dashboard!$C$35)</f>
        <v>0</v>
      </c>
      <c r="AM10">
        <f>+Dashboard!$C$10*AM$6*Dashboard!$C$26*(1+Dashboard!$C$35)</f>
        <v>0</v>
      </c>
      <c r="AN10">
        <f>+Dashboard!$C$10*AN$6*Dashboard!$C$26*(1+Dashboard!$C$35)</f>
        <v>0</v>
      </c>
      <c r="AO10">
        <f>+Dashboard!$C$10*AO$6*Dashboard!$C$26*(1+Dashboard!$C$35)</f>
        <v>0</v>
      </c>
      <c r="AP10">
        <f>+Dashboard!$C$10*AP$6*Dashboard!$C$26*(1+Dashboard!$C$35)</f>
        <v>0</v>
      </c>
      <c r="AQ10">
        <f>+Dashboard!$C$10*AQ$6*Dashboard!$C$26*(1+Dashboard!$C$35)</f>
        <v>0</v>
      </c>
      <c r="AR10">
        <f>+Dashboard!$C$10*AR$6*Dashboard!$C$26*(1+Dashboard!$C$35)</f>
        <v>0</v>
      </c>
      <c r="AS10">
        <f>+Dashboard!$C$10*AS$6*Dashboard!$C$26*(1+Dashboard!$C$35)</f>
        <v>0</v>
      </c>
      <c r="AT10">
        <f>+Dashboard!$C$10*AT$6*Dashboard!$C$26*(1+Dashboard!$C$35)</f>
        <v>0</v>
      </c>
      <c r="AU10">
        <f>+Dashboard!$C$10*AU$6*Dashboard!$C$26*(1+Dashboard!$C$35)</f>
        <v>0</v>
      </c>
      <c r="AV10">
        <f>+Dashboard!$C$10*AV$6*Dashboard!$C$26*(1+Dashboard!$C$35)</f>
        <v>0</v>
      </c>
      <c r="AW10">
        <f>+Dashboard!$C$10*AW$6*Dashboard!$C$26*(1+Dashboard!$C$35)</f>
        <v>0</v>
      </c>
      <c r="AX10">
        <f>+Dashboard!$C$10*AX$6*Dashboard!$C$26*(1+Dashboard!$C$35)</f>
        <v>0</v>
      </c>
      <c r="AY10">
        <f>+Dashboard!$C$10*AY$6*Dashboard!$C$26*(1+Dashboard!$C$35)</f>
        <v>0</v>
      </c>
      <c r="AZ10">
        <f>+Dashboard!$C$10*AZ$6*Dashboard!$C$26*(1+Dashboard!$C$35)</f>
        <v>0</v>
      </c>
      <c r="BA10">
        <f>+Dashboard!$C$10*BA$6*Dashboard!$C$26*(1+Dashboard!$C$35)</f>
        <v>0</v>
      </c>
      <c r="BB10">
        <f>+Dashboard!$C$10*BB$6*Dashboard!$C$26*(1+Dashboard!$C$35)</f>
        <v>0</v>
      </c>
      <c r="BC10">
        <f>+Dashboard!$C$10*BC$6*Dashboard!$C$26*(1+Dashboard!$C$35)</f>
        <v>0</v>
      </c>
      <c r="BD10">
        <f>+Dashboard!$C$10*BD$6*Dashboard!$C$26*(1+Dashboard!$C$35)</f>
        <v>0</v>
      </c>
      <c r="BE10">
        <f>+Dashboard!$C$10*BE$6*Dashboard!$C$26*(1+Dashboard!$C$35)</f>
        <v>0</v>
      </c>
      <c r="BF10">
        <f>+Dashboard!$C$10*BF$6*Dashboard!$C$26*(1+Dashboard!$C$35)</f>
        <v>0</v>
      </c>
      <c r="BG10">
        <f>+Dashboard!$C$10*BG$6*Dashboard!$C$26*(1+Dashboard!$C$35)</f>
        <v>0</v>
      </c>
      <c r="BH10">
        <f>+Dashboard!$C$10*BH$6*Dashboard!$C$26*(1+Dashboard!$C$35)</f>
        <v>0</v>
      </c>
      <c r="BI10">
        <f>+Dashboard!$C$10*BI$6*Dashboard!$C$26*(1+Dashboard!$C$35)</f>
        <v>0</v>
      </c>
      <c r="BJ10">
        <f>+Dashboard!$C$10*BJ$6*Dashboard!$C$26*(1+Dashboard!$C$35)</f>
        <v>0</v>
      </c>
      <c r="BK10">
        <f>+Dashboard!$C$10*BK$6*Dashboard!$C$26*(1+Dashboard!$C$35)</f>
        <v>0</v>
      </c>
      <c r="BL10">
        <f>+Dashboard!$C$10*BL$6*Dashboard!$C$26*(1+Dashboard!$C$35)</f>
        <v>0</v>
      </c>
      <c r="BM10">
        <f>+Dashboard!$C$10*BM$6*Dashboard!$C$26*(1+Dashboard!$C$35)</f>
        <v>0</v>
      </c>
      <c r="BN10">
        <f>+Dashboard!$C$10*BN$6*Dashboard!$C$26*(1+Dashboard!$C$35)</f>
        <v>0</v>
      </c>
      <c r="BO10">
        <f>+Dashboard!$C$10*BO$6*Dashboard!$C$26*(1+Dashboard!$C$35)</f>
        <v>0.42480000000000007</v>
      </c>
      <c r="BP10">
        <f>+Dashboard!$C$10*BP$6*Dashboard!$C$26*(1+Dashboard!$C$35)</f>
        <v>0.42480000000000007</v>
      </c>
      <c r="BQ10">
        <f>+Dashboard!$C$10*BQ$6*Dashboard!$C$26*(1+Dashboard!$C$35)</f>
        <v>0.42480000000000007</v>
      </c>
      <c r="BR10">
        <f>+Dashboard!$C$10*BR$6*Dashboard!$C$26*(1+Dashboard!$C$35)</f>
        <v>0.42480000000000007</v>
      </c>
      <c r="BS10">
        <f>+Dashboard!$C$10*BS$6*Dashboard!$C$26*(1+Dashboard!$C$35)</f>
        <v>0.42480000000000007</v>
      </c>
      <c r="BT10">
        <f>+Dashboard!$C$10*BT$6*Dashboard!$C$26*(1+Dashboard!$C$35)</f>
        <v>0.42480000000000007</v>
      </c>
      <c r="BU10">
        <f>+Dashboard!$C$10*BU$6*Dashboard!$C$26*(1+Dashboard!$C$35)</f>
        <v>0.42480000000000007</v>
      </c>
      <c r="BV10">
        <f>+Dashboard!$C$10*BV$6*Dashboard!$C$26*(1+Dashboard!$C$35)</f>
        <v>0.42480000000000007</v>
      </c>
      <c r="BW10">
        <f>+Dashboard!$C$10*BW$6*Dashboard!$C$26*(1+Dashboard!$C$35)</f>
        <v>0.42480000000000007</v>
      </c>
      <c r="BX10">
        <f>+Dashboard!$C$10*BX$6*Dashboard!$C$26*(1+Dashboard!$C$35)</f>
        <v>0.42480000000000007</v>
      </c>
      <c r="BY10">
        <f>+Dashboard!$C$10*BY$6*Dashboard!$C$26*(1+Dashboard!$C$35)</f>
        <v>0.42480000000000007</v>
      </c>
      <c r="BZ10">
        <f>+Dashboard!$C$10*BZ$6*Dashboard!$C$26*(1+Dashboard!$C$35)</f>
        <v>0.42480000000000007</v>
      </c>
      <c r="CA10">
        <f>+Dashboard!$C$10*CA$6*Dashboard!$C$26*(1+Dashboard!$C$35)</f>
        <v>0.42480000000000007</v>
      </c>
      <c r="CB10">
        <f>+Dashboard!$C$10*CB$6*Dashboard!$C$26*(1+Dashboard!$C$35)</f>
        <v>0.42480000000000007</v>
      </c>
      <c r="CC10">
        <f>+Dashboard!$C$10*CC$6*Dashboard!$C$26*(1+Dashboard!$C$35)</f>
        <v>0.42480000000000007</v>
      </c>
      <c r="CD10">
        <f>+Dashboard!$C$10*CD$6*Dashboard!$C$26*(1+Dashboard!$C$35)</f>
        <v>0.42480000000000007</v>
      </c>
      <c r="CE10">
        <f>+Dashboard!$C$10*CE$6*Dashboard!$C$26*(1+Dashboard!$C$35)</f>
        <v>0.42480000000000007</v>
      </c>
      <c r="CF10">
        <f>+Dashboard!$C$10*CF$6*Dashboard!$C$26*(1+Dashboard!$C$35)</f>
        <v>0.42480000000000007</v>
      </c>
      <c r="CG10">
        <f>+Dashboard!$C$10*CG$6*Dashboard!$C$26*(1+Dashboard!$C$35)</f>
        <v>0.42480000000000007</v>
      </c>
      <c r="CH10">
        <f>+Dashboard!$C$10*CH$6*Dashboard!$C$26*(1+Dashboard!$C$35)</f>
        <v>0.42480000000000007</v>
      </c>
      <c r="CI10">
        <f>+Dashboard!$C$10*CI$6*Dashboard!$C$26*(1+Dashboard!$C$35)</f>
        <v>0.42480000000000007</v>
      </c>
      <c r="CJ10">
        <f>+Dashboard!$C$10*CJ$6*Dashboard!$C$26*(1+Dashboard!$C$35)</f>
        <v>0.42480000000000007</v>
      </c>
      <c r="CK10">
        <f>+Dashboard!$C$10*CK$6*Dashboard!$C$26*(1+Dashboard!$C$35)</f>
        <v>0.42480000000000007</v>
      </c>
      <c r="CL10">
        <f>+Dashboard!$C$10*CL$6*Dashboard!$C$26*(1+Dashboard!$C$35)</f>
        <v>0.42480000000000007</v>
      </c>
      <c r="CM10">
        <f>+Dashboard!$C$10*CM$6*Dashboard!$C$26*(1+Dashboard!$C$35)</f>
        <v>0.42480000000000007</v>
      </c>
      <c r="CN10">
        <f>+Dashboard!$C$10*CN$6*Dashboard!$C$26*(1+Dashboard!$C$35)</f>
        <v>0.42480000000000007</v>
      </c>
      <c r="CO10">
        <f>+Dashboard!$C$10*CO$6*Dashboard!$C$26*(1+Dashboard!$C$35)</f>
        <v>0.42480000000000007</v>
      </c>
      <c r="CP10">
        <f>+Dashboard!$C$10*CP$6*Dashboard!$C$26*(1+Dashboard!$C$35)</f>
        <v>0.42480000000000007</v>
      </c>
      <c r="CQ10">
        <f>+Dashboard!$C$10*CQ$6*Dashboard!$C$26*(1+Dashboard!$C$35)</f>
        <v>0.42480000000000007</v>
      </c>
      <c r="CR10">
        <f>+Dashboard!$C$10*CR$6*Dashboard!$C$26*(1+Dashboard!$C$35)</f>
        <v>0.42480000000000007</v>
      </c>
      <c r="CS10">
        <f>+Dashboard!$C$10*CS$6*Dashboard!$C$26*(1+Dashboard!$C$35)</f>
        <v>0.42480000000000007</v>
      </c>
      <c r="CT10">
        <f>+Dashboard!$C$10*CT$6*Dashboard!$C$26*(1+Dashboard!$C$35)</f>
        <v>0.42480000000000007</v>
      </c>
      <c r="CU10">
        <f>+Dashboard!$C$10*CU$6*Dashboard!$C$26*(1+Dashboard!$C$35)</f>
        <v>0.42480000000000007</v>
      </c>
      <c r="CV10">
        <f>+Dashboard!$C$10*CV$6*Dashboard!$C$26*(1+Dashboard!$C$35)</f>
        <v>0.42480000000000007</v>
      </c>
      <c r="CW10">
        <f>+Dashboard!$C$10*CW$6*Dashboard!$C$26*(1+Dashboard!$C$35)</f>
        <v>0.42480000000000007</v>
      </c>
      <c r="CX10">
        <f>+Dashboard!$C$10*CX$6*Dashboard!$C$26*(1+Dashboard!$C$35)</f>
        <v>0.42480000000000007</v>
      </c>
      <c r="CY10">
        <f>+Dashboard!$C$10*CY$6*Dashboard!$C$26*(1+Dashboard!$C$35)</f>
        <v>0.42480000000000007</v>
      </c>
      <c r="CZ10">
        <f>+Dashboard!$C$10*CZ$6*Dashboard!$C$26*(1+Dashboard!$C$35)</f>
        <v>0.42480000000000007</v>
      </c>
      <c r="DA10">
        <f>+Dashboard!$C$10*DA$6*Dashboard!$C$26*(1+Dashboard!$C$35)</f>
        <v>0.42480000000000007</v>
      </c>
      <c r="DB10">
        <f>+Dashboard!$C$10*DB$6*Dashboard!$C$26*(1+Dashboard!$C$35)</f>
        <v>0.42480000000000007</v>
      </c>
      <c r="DC10">
        <f>+Dashboard!$C$10*DC$6*Dashboard!$C$26*(1+Dashboard!$C$35)</f>
        <v>0.42480000000000007</v>
      </c>
      <c r="DD10">
        <f>+Dashboard!$C$10*DD$6*Dashboard!$C$26*(1+Dashboard!$C$35)</f>
        <v>0.42480000000000007</v>
      </c>
      <c r="DE10">
        <f>+Dashboard!$C$10*DE$6*Dashboard!$C$26*(1+Dashboard!$C$35)</f>
        <v>0.42480000000000007</v>
      </c>
      <c r="DF10">
        <f>+Dashboard!$C$10*DF$6*Dashboard!$C$26*(1+Dashboard!$C$35)</f>
        <v>0.42480000000000007</v>
      </c>
      <c r="DG10">
        <f>+Dashboard!$C$10*DG$6*Dashboard!$C$26*(1+Dashboard!$C$35)</f>
        <v>0.42480000000000007</v>
      </c>
      <c r="DH10">
        <f>+Dashboard!$C$10*DH$6*Dashboard!$C$26*(1+Dashboard!$C$35)</f>
        <v>0.42480000000000007</v>
      </c>
      <c r="DI10">
        <f>+Dashboard!$C$10*DI$6*Dashboard!$C$26*(1+Dashboard!$C$35)</f>
        <v>0.42480000000000007</v>
      </c>
      <c r="DJ10">
        <f>+Dashboard!$C$10*DJ$6*Dashboard!$C$26*(1+Dashboard!$C$35)</f>
        <v>0.42480000000000007</v>
      </c>
      <c r="DK10">
        <f>+Dashboard!$C$10*DK$6*Dashboard!$C$26*(1+Dashboard!$C$35)</f>
        <v>0.42480000000000007</v>
      </c>
      <c r="DL10">
        <f>+Dashboard!$C$10*DL$6*Dashboard!$C$26*(1+Dashboard!$C$35)</f>
        <v>0.42480000000000007</v>
      </c>
      <c r="DM10">
        <f>+Dashboard!$C$10*DM$6*Dashboard!$C$26*(1+Dashboard!$C$35)</f>
        <v>0.42480000000000007</v>
      </c>
      <c r="DN10">
        <f>+Dashboard!$C$10*DN$6*Dashboard!$C$26*(1+Dashboard!$C$35)</f>
        <v>0.42480000000000007</v>
      </c>
      <c r="DO10">
        <f>+Dashboard!$C$10*DO$6*Dashboard!$C$26*(1+Dashboard!$C$35)</f>
        <v>0.42480000000000007</v>
      </c>
      <c r="DP10">
        <f>+Dashboard!$C$10*DP$6*Dashboard!$C$26*(1+Dashboard!$C$35)</f>
        <v>0.42480000000000007</v>
      </c>
      <c r="DQ10">
        <f>+Dashboard!$C$10*DQ$6*Dashboard!$C$26*(1+Dashboard!$C$35)</f>
        <v>0.42480000000000007</v>
      </c>
      <c r="DR10">
        <f>+Dashboard!$C$10*DR$6*Dashboard!$C$26*(1+Dashboard!$C$35)</f>
        <v>0.42480000000000007</v>
      </c>
      <c r="DS10">
        <f>+Dashboard!$C$10*DS$6*Dashboard!$C$26*(1+Dashboard!$C$35)</f>
        <v>0.42480000000000007</v>
      </c>
      <c r="DT10">
        <f>+Dashboard!$C$10*DT$6*Dashboard!$C$26*(1+Dashboard!$C$35)</f>
        <v>0.42480000000000007</v>
      </c>
      <c r="DU10">
        <f>+Dashboard!$C$10*DU$6*Dashboard!$C$26*(1+Dashboard!$C$35)</f>
        <v>0.42480000000000007</v>
      </c>
      <c r="DV10">
        <f>+Dashboard!$C$10*DV$6*Dashboard!$C$26*(1+Dashboard!$C$35)</f>
        <v>0.42480000000000007</v>
      </c>
      <c r="DW10">
        <f>+Dashboard!$C$10*DW$6*Dashboard!$C$26*(1+Dashboard!$C$35)</f>
        <v>0.42480000000000007</v>
      </c>
      <c r="DX10">
        <f>+Dashboard!$C$10*DX$6*Dashboard!$C$26*(1+Dashboard!$C$35)</f>
        <v>0.42480000000000007</v>
      </c>
      <c r="DY10">
        <f>+Dashboard!$C$10*DY$6*Dashboard!$C$26*(1+Dashboard!$C$35)</f>
        <v>0.42480000000000007</v>
      </c>
      <c r="DZ10">
        <f>+Dashboard!$C$10*DZ$6*Dashboard!$C$26*(1+Dashboard!$C$35)</f>
        <v>0.42480000000000007</v>
      </c>
      <c r="EA10">
        <f>+Dashboard!$C$10*EA$6*Dashboard!$C$26*(1+Dashboard!$C$35)</f>
        <v>0.42480000000000007</v>
      </c>
      <c r="EB10">
        <f>+Dashboard!$C$10*EB$6*Dashboard!$C$26*(1+Dashboard!$C$35)</f>
        <v>0.42480000000000007</v>
      </c>
      <c r="EC10">
        <f>+Dashboard!$C$10*EC$6*Dashboard!$C$26*(1+Dashboard!$C$35)</f>
        <v>0.42480000000000007</v>
      </c>
      <c r="ED10">
        <f>+Dashboard!$C$10*ED$6*Dashboard!$C$26*(1+Dashboard!$C$35)</f>
        <v>0.42480000000000007</v>
      </c>
      <c r="EE10">
        <f>+Dashboard!$C$10*EE$6*Dashboard!$C$26*(1+Dashboard!$C$35)</f>
        <v>0.42480000000000007</v>
      </c>
      <c r="EF10">
        <f>+Dashboard!$C$10*EF$6*Dashboard!$C$26*(1+Dashboard!$C$35)</f>
        <v>0.42480000000000007</v>
      </c>
      <c r="EG10">
        <f>+Dashboard!$C$10*EG$6*Dashboard!$C$26*(1+Dashboard!$C$35)</f>
        <v>0.42480000000000007</v>
      </c>
      <c r="EH10">
        <f>+Dashboard!$C$10*EH$6*Dashboard!$C$26*(1+Dashboard!$C$35)</f>
        <v>0.42480000000000007</v>
      </c>
      <c r="EI10">
        <f>+Dashboard!$C$10*EI$6*Dashboard!$C$26*(1+Dashboard!$C$35)</f>
        <v>0.42480000000000007</v>
      </c>
      <c r="EJ10">
        <f>+Dashboard!$C$10*EJ$6*Dashboard!$C$26*(1+Dashboard!$C$35)</f>
        <v>0.42480000000000007</v>
      </c>
      <c r="EK10">
        <f>+Dashboard!$C$10*EK$6*Dashboard!$C$26*(1+Dashboard!$C$35)</f>
        <v>0.42480000000000007</v>
      </c>
      <c r="EL10">
        <f>+Dashboard!$C$10*EL$6*Dashboard!$C$26*(1+Dashboard!$C$35)</f>
        <v>0.42480000000000007</v>
      </c>
      <c r="EM10">
        <f>+Dashboard!$C$10*EM$6*Dashboard!$C$26*(1+Dashboard!$C$35)</f>
        <v>0.42480000000000007</v>
      </c>
      <c r="EN10">
        <f>+Dashboard!$C$10*EN$6*Dashboard!$C$26*(1+Dashboard!$C$35)</f>
        <v>0.42480000000000007</v>
      </c>
      <c r="EO10">
        <f>+Dashboard!$C$10*EO$6*Dashboard!$C$26*(1+Dashboard!$C$35)</f>
        <v>0.42480000000000007</v>
      </c>
      <c r="EP10">
        <f>+Dashboard!$C$10*EP$6*Dashboard!$C$26*(1+Dashboard!$C$35)</f>
        <v>0.42480000000000007</v>
      </c>
      <c r="EQ10">
        <f>+Dashboard!$C$10*EQ$6*Dashboard!$C$26*(1+Dashboard!$C$35)</f>
        <v>0.42480000000000007</v>
      </c>
      <c r="ER10">
        <f>+Dashboard!$C$10*ER$6*Dashboard!$C$26*(1+Dashboard!$C$35)</f>
        <v>0.42480000000000007</v>
      </c>
      <c r="ES10">
        <f>+Dashboard!$C$10*ES$6*Dashboard!$C$26*(1+Dashboard!$C$35)</f>
        <v>0.42480000000000007</v>
      </c>
      <c r="ET10">
        <f>+Dashboard!$C$10*ET$6*Dashboard!$C$26*(1+Dashboard!$C$35)</f>
        <v>0.42480000000000007</v>
      </c>
      <c r="EU10">
        <f>+Dashboard!$C$10*EU$6*Dashboard!$C$26*(1+Dashboard!$C$35)</f>
        <v>0.42480000000000007</v>
      </c>
      <c r="EV10">
        <f>+Dashboard!$C$10*EV$6*Dashboard!$C$26*(1+Dashboard!$C$35)</f>
        <v>0.42480000000000007</v>
      </c>
      <c r="EW10">
        <f>+Dashboard!$C$10*EW$6*Dashboard!$C$26*(1+Dashboard!$C$35)</f>
        <v>0.42480000000000007</v>
      </c>
      <c r="EX10">
        <f>+Dashboard!$C$10*EX$6*Dashboard!$C$26*(1+Dashboard!$C$35)</f>
        <v>0.42480000000000007</v>
      </c>
      <c r="EY10">
        <f>+Dashboard!$C$10*EY$6*Dashboard!$C$26*(1+Dashboard!$C$35)</f>
        <v>0.42480000000000007</v>
      </c>
      <c r="EZ10">
        <f>+Dashboard!$C$10*EZ$6*Dashboard!$C$26*(1+Dashboard!$C$35)</f>
        <v>0.42480000000000007</v>
      </c>
      <c r="FA10">
        <f>+Dashboard!$C$10*FA$6*Dashboard!$C$26*(1+Dashboard!$C$35)</f>
        <v>0.42480000000000007</v>
      </c>
      <c r="FB10">
        <f>+Dashboard!$C$10*FB$6*Dashboard!$C$26*(1+Dashboard!$C$35)</f>
        <v>0.42480000000000007</v>
      </c>
      <c r="FC10">
        <f>+Dashboard!$C$10*FC$6*Dashboard!$C$26*(1+Dashboard!$C$35)</f>
        <v>0.42480000000000007</v>
      </c>
      <c r="FD10">
        <f>+Dashboard!$C$10*FD$6*Dashboard!$C$26*(1+Dashboard!$C$35)</f>
        <v>0.42480000000000007</v>
      </c>
      <c r="FE10">
        <f>+Dashboard!$C$10*FE$6*Dashboard!$C$26*(1+Dashboard!$C$35)</f>
        <v>0.42480000000000007</v>
      </c>
      <c r="FF10">
        <f>+Dashboard!$C$10*FF$6*Dashboard!$C$26*(1+Dashboard!$C$35)</f>
        <v>0.42480000000000007</v>
      </c>
      <c r="FG10">
        <f>+Dashboard!$C$10*FG$6*Dashboard!$C$26*(1+Dashboard!$C$35)</f>
        <v>0.42480000000000007</v>
      </c>
      <c r="FH10">
        <f>+Dashboard!$C$10*FH$6*Dashboard!$C$26*(1+Dashboard!$C$35)</f>
        <v>0.42480000000000007</v>
      </c>
      <c r="FI10">
        <f>+Dashboard!$C$10*FI$6*Dashboard!$C$26*(1+Dashboard!$C$35)</f>
        <v>0.42480000000000007</v>
      </c>
      <c r="FJ10">
        <f>+Dashboard!$C$10*FJ$6*Dashboard!$C$26*(1+Dashboard!$C$35)</f>
        <v>0.42480000000000007</v>
      </c>
      <c r="FK10">
        <f>+Dashboard!$C$10*FK$6*Dashboard!$C$26*(1+Dashboard!$C$35)</f>
        <v>0.42480000000000007</v>
      </c>
      <c r="FL10">
        <f>+Dashboard!$C$10*FL$6*Dashboard!$C$26*(1+Dashboard!$C$35)</f>
        <v>0.42480000000000007</v>
      </c>
      <c r="FM10">
        <f>+Dashboard!$C$10*FM$6*Dashboard!$C$26*(1+Dashboard!$C$35)</f>
        <v>0.42480000000000007</v>
      </c>
      <c r="FN10">
        <f>+Dashboard!$C$10*FN$6*Dashboard!$C$26*(1+Dashboard!$C$35)</f>
        <v>0.42480000000000007</v>
      </c>
      <c r="FO10">
        <f>+Dashboard!$C$10*FO$6*Dashboard!$C$26*(1+Dashboard!$C$35)</f>
        <v>0.42480000000000007</v>
      </c>
      <c r="FP10">
        <f>+Dashboard!$C$10*FP$6*Dashboard!$C$26*(1+Dashboard!$C$35)</f>
        <v>0.42480000000000007</v>
      </c>
      <c r="FQ10">
        <f>+Dashboard!$C$10*FQ$6*Dashboard!$C$26*(1+Dashboard!$C$35)</f>
        <v>0.42480000000000007</v>
      </c>
      <c r="FR10">
        <f>+Dashboard!$C$10*FR$6*Dashboard!$C$26*(1+Dashboard!$C$35)</f>
        <v>0.42480000000000007</v>
      </c>
      <c r="FS10">
        <f>+Dashboard!$C$10*FS$6*Dashboard!$C$26*(1+Dashboard!$C$35)</f>
        <v>0.42480000000000007</v>
      </c>
      <c r="FT10">
        <f>+Dashboard!$C$10*FT$6*Dashboard!$C$26*(1+Dashboard!$C$35)</f>
        <v>0.42480000000000007</v>
      </c>
      <c r="FU10">
        <f>+Dashboard!$C$10*FU$6*Dashboard!$C$26*(1+Dashboard!$C$35)</f>
        <v>0.42480000000000007</v>
      </c>
      <c r="FV10">
        <f>+Dashboard!$C$10*FV$6*Dashboard!$C$26*(1+Dashboard!$C$35)</f>
        <v>0.42480000000000007</v>
      </c>
      <c r="FW10">
        <f>+Dashboard!$C$10*FW$6*Dashboard!$C$26*(1+Dashboard!$C$35)</f>
        <v>0.42480000000000007</v>
      </c>
      <c r="FX10">
        <f>+Dashboard!$C$10*FX$6*Dashboard!$C$26*(1+Dashboard!$C$35)</f>
        <v>0.42480000000000007</v>
      </c>
      <c r="FY10">
        <f>+Dashboard!$C$10*FY$6*Dashboard!$C$26*(1+Dashboard!$C$35)</f>
        <v>0.42480000000000007</v>
      </c>
      <c r="FZ10">
        <f>+Dashboard!$C$10*FZ$6*Dashboard!$C$26*(1+Dashboard!$C$35)</f>
        <v>0.42480000000000007</v>
      </c>
      <c r="GA10">
        <f>+Dashboard!$C$10*GA$6*Dashboard!$C$26*(1+Dashboard!$C$35)</f>
        <v>0.42480000000000007</v>
      </c>
      <c r="GB10">
        <f>+Dashboard!$C$10*GB$6*Dashboard!$C$26*(1+Dashboard!$C$35)</f>
        <v>0.42480000000000007</v>
      </c>
      <c r="GC10">
        <f>+Dashboard!$C$10*GC$6*Dashboard!$C$26*(1+Dashboard!$C$35)</f>
        <v>0.42480000000000007</v>
      </c>
      <c r="GD10">
        <f>+Dashboard!$C$10*GD$6*Dashboard!$C$26*(1+Dashboard!$C$35)</f>
        <v>0.42480000000000007</v>
      </c>
      <c r="GE10">
        <f>+Dashboard!$C$10*GE$6*Dashboard!$C$26*(1+Dashboard!$C$35)</f>
        <v>0.42480000000000007</v>
      </c>
      <c r="GF10">
        <f>+Dashboard!$C$10*GF$6*Dashboard!$C$26*(1+Dashboard!$C$35)</f>
        <v>0.42480000000000007</v>
      </c>
      <c r="GG10">
        <f>+Dashboard!$C$10*GG$6*Dashboard!$C$26*(1+Dashboard!$C$35)</f>
        <v>0.42480000000000007</v>
      </c>
      <c r="GH10">
        <f>+Dashboard!$C$10*GH$6*Dashboard!$C$26*(1+Dashboard!$C$35)</f>
        <v>0.42480000000000007</v>
      </c>
      <c r="GI10">
        <f>+Dashboard!$C$10*GI$6*Dashboard!$C$26*(1+Dashboard!$C$35)</f>
        <v>0.42480000000000007</v>
      </c>
      <c r="GJ10">
        <f>+Dashboard!$C$10*GJ$6*Dashboard!$C$26*(1+Dashboard!$C$35)</f>
        <v>0.42480000000000007</v>
      </c>
      <c r="GK10">
        <f>+Dashboard!$C$10*GK$6*Dashboard!$C$26*(1+Dashboard!$C$35)</f>
        <v>0.42480000000000007</v>
      </c>
      <c r="GL10">
        <f>+Dashboard!$C$10*GL$6*Dashboard!$C$26*(1+Dashboard!$C$35)</f>
        <v>0.42480000000000007</v>
      </c>
      <c r="GM10">
        <f>+Dashboard!$C$10*GM$6*Dashboard!$C$26*(1+Dashboard!$C$35)</f>
        <v>0.42480000000000007</v>
      </c>
      <c r="GN10">
        <f>+Dashboard!$C$10*GN$6*Dashboard!$C$26*(1+Dashboard!$C$35)</f>
        <v>0.42480000000000007</v>
      </c>
      <c r="GO10">
        <f>+Dashboard!$C$10*GO$6*Dashboard!$C$26*(1+Dashboard!$C$35)</f>
        <v>0.42480000000000007</v>
      </c>
      <c r="GP10">
        <f>+Dashboard!$C$10*GP$6*Dashboard!$C$26*(1+Dashboard!$C$35)</f>
        <v>0.42480000000000007</v>
      </c>
      <c r="GQ10">
        <f>+Dashboard!$C$10*GQ$6*Dashboard!$C$26*(1+Dashboard!$C$35)</f>
        <v>0.42480000000000007</v>
      </c>
      <c r="GR10">
        <f>+Dashboard!$C$10*GR$6*Dashboard!$C$26*(1+Dashboard!$C$35)</f>
        <v>0.42480000000000007</v>
      </c>
      <c r="GS10">
        <f>+Dashboard!$C$10*GS$6*Dashboard!$C$26*(1+Dashboard!$C$35)</f>
        <v>0.42480000000000007</v>
      </c>
      <c r="GT10">
        <f>+Dashboard!$C$10*GT$6*Dashboard!$C$26*(1+Dashboard!$C$35)</f>
        <v>0.42480000000000007</v>
      </c>
      <c r="GU10">
        <f>+Dashboard!$C$10*GU$6*Dashboard!$C$26*(1+Dashboard!$C$35)</f>
        <v>0.42480000000000007</v>
      </c>
      <c r="GV10">
        <f>+Dashboard!$C$10*GV$6*Dashboard!$C$26*(1+Dashboard!$C$35)</f>
        <v>0.42480000000000007</v>
      </c>
      <c r="GW10">
        <f>+Dashboard!$C$10*GW$6*Dashboard!$C$26*(1+Dashboard!$C$35)</f>
        <v>0.42480000000000007</v>
      </c>
      <c r="GX10">
        <f>+Dashboard!$C$10*GX$6*Dashboard!$C$26*(1+Dashboard!$C$35)</f>
        <v>0.42480000000000007</v>
      </c>
      <c r="GY10">
        <f>+Dashboard!$C$10*GY$6*Dashboard!$C$26*(1+Dashboard!$C$35)</f>
        <v>0.42480000000000007</v>
      </c>
      <c r="GZ10">
        <f>+Dashboard!$C$10*GZ$6*Dashboard!$C$26*(1+Dashboard!$C$35)</f>
        <v>0.42480000000000007</v>
      </c>
      <c r="HA10">
        <f>+Dashboard!$C$10*HA$6*Dashboard!$C$26*(1+Dashboard!$C$35)</f>
        <v>0.42480000000000007</v>
      </c>
      <c r="HB10">
        <f>+Dashboard!$C$10*HB$6*Dashboard!$C$26*(1+Dashboard!$C$35)</f>
        <v>0.42480000000000007</v>
      </c>
      <c r="HC10">
        <f>+Dashboard!$C$10*HC$6*Dashboard!$C$26*(1+Dashboard!$C$35)</f>
        <v>0.42480000000000007</v>
      </c>
      <c r="HD10">
        <f>+Dashboard!$C$10*HD$6*Dashboard!$C$26*(1+Dashboard!$C$35)</f>
        <v>0.42480000000000007</v>
      </c>
      <c r="HE10">
        <f>+Dashboard!$C$10*HE$6*Dashboard!$C$26*(1+Dashboard!$C$35)</f>
        <v>0.42480000000000007</v>
      </c>
      <c r="HF10">
        <f>+Dashboard!$C$10*HF$6*Dashboard!$C$26*(1+Dashboard!$C$35)</f>
        <v>0.42480000000000007</v>
      </c>
      <c r="HG10">
        <f>+Dashboard!$C$10*HG$6*Dashboard!$C$26*(1+Dashboard!$C$35)</f>
        <v>0.42480000000000007</v>
      </c>
      <c r="HH10">
        <f>+Dashboard!$C$10*HH$6*Dashboard!$C$26*(1+Dashboard!$C$35)</f>
        <v>0.42480000000000007</v>
      </c>
      <c r="HI10">
        <f>+Dashboard!$C$10*HI$6*Dashboard!$C$26*(1+Dashboard!$C$35)</f>
        <v>0.42480000000000007</v>
      </c>
      <c r="HJ10">
        <f>+Dashboard!$C$10*HJ$6*Dashboard!$C$26*(1+Dashboard!$C$35)</f>
        <v>0.42480000000000007</v>
      </c>
      <c r="HK10">
        <f>+Dashboard!$C$10*HK$6*Dashboard!$C$26*(1+Dashboard!$C$35)</f>
        <v>0.42480000000000007</v>
      </c>
      <c r="HL10">
        <f>+Dashboard!$C$10*HL$6*Dashboard!$C$26*(1+Dashboard!$C$35)</f>
        <v>0.42480000000000007</v>
      </c>
      <c r="HM10">
        <f>+Dashboard!$C$10*HM$6*Dashboard!$C$26*(1+Dashboard!$C$35)</f>
        <v>0.42480000000000007</v>
      </c>
      <c r="HN10">
        <f>+Dashboard!$C$10*HN$6*Dashboard!$C$26*(1+Dashboard!$C$35)</f>
        <v>0.42480000000000007</v>
      </c>
      <c r="HO10">
        <f>+Dashboard!$C$10*HO$6*Dashboard!$C$26*(1+Dashboard!$C$35)</f>
        <v>0.42480000000000007</v>
      </c>
      <c r="HP10">
        <f>+Dashboard!$C$10*HP$6*Dashboard!$C$26*(1+Dashboard!$C$35)</f>
        <v>0.42480000000000007</v>
      </c>
      <c r="HQ10">
        <f>+Dashboard!$C$10*HQ$6*Dashboard!$C$26*(1+Dashboard!$C$35)</f>
        <v>0.42480000000000007</v>
      </c>
      <c r="HR10">
        <f>+Dashboard!$C$10*HR$6*Dashboard!$C$26*(1+Dashboard!$C$35)</f>
        <v>0.42480000000000007</v>
      </c>
      <c r="HS10">
        <f>+Dashboard!$C$10*HS$6*Dashboard!$C$26*(1+Dashboard!$C$35)</f>
        <v>0.42480000000000007</v>
      </c>
      <c r="HT10">
        <f>+Dashboard!$C$10*HT$6*Dashboard!$C$26*(1+Dashboard!$C$35)</f>
        <v>0.42480000000000007</v>
      </c>
      <c r="HU10">
        <f>+Dashboard!$C$10*HU$6*Dashboard!$C$26*(1+Dashboard!$C$35)</f>
        <v>0.42480000000000007</v>
      </c>
      <c r="HV10">
        <f>+Dashboard!$C$10*HV$6*Dashboard!$C$26*(1+Dashboard!$C$35)</f>
        <v>0.42480000000000007</v>
      </c>
      <c r="HW10">
        <f>+Dashboard!$C$10*HW$6*Dashboard!$C$26*(1+Dashboard!$C$35)</f>
        <v>0.42480000000000007</v>
      </c>
      <c r="HX10">
        <f>+Dashboard!$C$10*HX$6*Dashboard!$C$26*(1+Dashboard!$C$35)</f>
        <v>0.42480000000000007</v>
      </c>
      <c r="HY10">
        <f>+Dashboard!$C$10*HY$6*Dashboard!$C$26*(1+Dashboard!$C$35)</f>
        <v>0.42480000000000007</v>
      </c>
      <c r="HZ10">
        <f>+Dashboard!$C$10*HZ$6*Dashboard!$C$26*(1+Dashboard!$C$35)</f>
        <v>0.42480000000000007</v>
      </c>
      <c r="IA10">
        <f>+Dashboard!$C$10*IA$6*Dashboard!$C$26*(1+Dashboard!$C$35)</f>
        <v>0.42480000000000007</v>
      </c>
      <c r="IB10">
        <f>+Dashboard!$C$10*IB$6*Dashboard!$C$26*(1+Dashboard!$C$35)</f>
        <v>0.42480000000000007</v>
      </c>
      <c r="IC10">
        <f>+Dashboard!$C$10*IC$6*Dashboard!$C$26*(1+Dashboard!$C$35)</f>
        <v>0.42480000000000007</v>
      </c>
      <c r="ID10">
        <f>+Dashboard!$C$10*ID$6*Dashboard!$C$26*(1+Dashboard!$C$35)</f>
        <v>0.42480000000000007</v>
      </c>
      <c r="IE10">
        <f>+Dashboard!$C$10*IE$6*Dashboard!$C$26*(1+Dashboard!$C$35)</f>
        <v>0.42480000000000007</v>
      </c>
      <c r="IF10">
        <f>+Dashboard!$C$10*IF$6*Dashboard!$C$26*(1+Dashboard!$C$35)</f>
        <v>0.42480000000000007</v>
      </c>
      <c r="IG10">
        <f>+Dashboard!$C$10*IG$6*Dashboard!$C$26*(1+Dashboard!$C$35)</f>
        <v>0.42480000000000007</v>
      </c>
      <c r="IH10">
        <f>+Dashboard!$C$10*IH$6*Dashboard!$C$26*(1+Dashboard!$C$35)</f>
        <v>0.42480000000000007</v>
      </c>
      <c r="II10">
        <f>+Dashboard!$C$10*II$6*Dashboard!$C$26*(1+Dashboard!$C$35)</f>
        <v>0.42480000000000007</v>
      </c>
      <c r="IJ10">
        <f>+Dashboard!$C$10*IJ$6*Dashboard!$C$26*(1+Dashboard!$C$35)</f>
        <v>0.42480000000000007</v>
      </c>
      <c r="IK10">
        <f>+Dashboard!$C$10*IK$6*Dashboard!$C$26*(1+Dashboard!$C$35)</f>
        <v>0.42480000000000007</v>
      </c>
      <c r="IL10">
        <f>+Dashboard!$C$10*IL$6*Dashboard!$C$26*(1+Dashboard!$C$35)</f>
        <v>0.42480000000000007</v>
      </c>
      <c r="IM10">
        <f>+Dashboard!$C$10*IM$6*Dashboard!$C$26*(1+Dashboard!$C$35)</f>
        <v>0.42480000000000007</v>
      </c>
      <c r="IN10">
        <f>+Dashboard!$C$10*IN$6*Dashboard!$C$26*(1+Dashboard!$C$35)</f>
        <v>0.42480000000000007</v>
      </c>
      <c r="IO10">
        <f>+Dashboard!$C$10*IO$6*Dashboard!$C$26*(1+Dashboard!$C$35)</f>
        <v>0.42480000000000007</v>
      </c>
      <c r="IP10">
        <f>+Dashboard!$C$10*IP$6*Dashboard!$C$26*(1+Dashboard!$C$35)</f>
        <v>0.42480000000000007</v>
      </c>
      <c r="IQ10">
        <f>+Dashboard!$C$10*IQ$6*Dashboard!$C$26*(1+Dashboard!$C$35)</f>
        <v>0.42480000000000007</v>
      </c>
      <c r="IR10">
        <f>+Dashboard!$C$10*IR$6*Dashboard!$C$26*(1+Dashboard!$C$35)</f>
        <v>0.42480000000000007</v>
      </c>
      <c r="IS10">
        <f>+Dashboard!$C$10*IS$6*Dashboard!$C$26*(1+Dashboard!$C$35)</f>
        <v>0.42480000000000007</v>
      </c>
      <c r="IT10">
        <f>+Dashboard!$C$10*IT$6*Dashboard!$C$26*(1+Dashboard!$C$35)</f>
        <v>0.42480000000000007</v>
      </c>
      <c r="IU10">
        <f>+Dashboard!$C$10*IU$6*Dashboard!$C$26*(1+Dashboard!$C$35)</f>
        <v>0.42480000000000007</v>
      </c>
      <c r="IV10">
        <f>+Dashboard!$C$10*IV$6*Dashboard!$C$26*(1+Dashboard!$C$35)</f>
        <v>0.42480000000000007</v>
      </c>
      <c r="IW10">
        <f>+Dashboard!$C$10*IW$6*Dashboard!$C$26*(1+Dashboard!$C$35)</f>
        <v>0.42480000000000007</v>
      </c>
      <c r="IX10">
        <f>+Dashboard!$C$10*IX$6*Dashboard!$C$26*(1+Dashboard!$C$35)</f>
        <v>0.42480000000000007</v>
      </c>
      <c r="IY10">
        <f>+Dashboard!$C$10*IY$6*Dashboard!$C$26*(1+Dashboard!$C$35)</f>
        <v>0.42480000000000007</v>
      </c>
      <c r="IZ10">
        <f>+Dashboard!$C$10*IZ$6*Dashboard!$C$26*(1+Dashboard!$C$35)</f>
        <v>0.42480000000000007</v>
      </c>
      <c r="JA10">
        <f>+Dashboard!$C$10*JA$6*Dashboard!$C$26*(1+Dashboard!$C$35)</f>
        <v>0.42480000000000007</v>
      </c>
      <c r="JB10">
        <f>+Dashboard!$C$10*JB$6*Dashboard!$C$26*(1+Dashboard!$C$35)</f>
        <v>0.42480000000000007</v>
      </c>
      <c r="JC10">
        <f>+Dashboard!$C$10*JC$6*Dashboard!$C$26*(1+Dashboard!$C$35)</f>
        <v>0.42480000000000007</v>
      </c>
      <c r="JD10">
        <f>+Dashboard!$C$10*JD$6*Dashboard!$C$26*(1+Dashboard!$C$35)</f>
        <v>0.42480000000000007</v>
      </c>
      <c r="JE10">
        <f>+Dashboard!$C$10*JE$6*Dashboard!$C$26*(1+Dashboard!$C$35)</f>
        <v>0.42480000000000007</v>
      </c>
      <c r="JF10">
        <f>+Dashboard!$C$10*JF$6*Dashboard!$C$26*(1+Dashboard!$C$35)</f>
        <v>0.42480000000000007</v>
      </c>
      <c r="JG10">
        <f>+Dashboard!$C$10*JG$6*Dashboard!$C$26*(1+Dashboard!$C$35)</f>
        <v>0.42480000000000007</v>
      </c>
      <c r="JH10">
        <f>+Dashboard!$C$10*JH$6*Dashboard!$C$26*(1+Dashboard!$C$35)</f>
        <v>0.42480000000000007</v>
      </c>
      <c r="JI10">
        <f>+Dashboard!$C$10*JI$6*Dashboard!$C$26*(1+Dashboard!$C$35)</f>
        <v>0.42480000000000007</v>
      </c>
      <c r="JJ10">
        <f>+Dashboard!$C$10*JJ$6*Dashboard!$C$26*(1+Dashboard!$C$35)</f>
        <v>0.42480000000000007</v>
      </c>
      <c r="JK10">
        <f>+Dashboard!$C$10*JK$6*Dashboard!$C$26*(1+Dashboard!$C$35)</f>
        <v>0.42480000000000007</v>
      </c>
      <c r="JL10">
        <f>+Dashboard!$C$10*JL$6*Dashboard!$C$26*(1+Dashboard!$C$35)</f>
        <v>0.42480000000000007</v>
      </c>
      <c r="JM10">
        <f>+Dashboard!$C$10*JM$6*Dashboard!$C$26*(1+Dashboard!$C$35)</f>
        <v>0.42480000000000007</v>
      </c>
    </row>
    <row r="11" spans="1:330" x14ac:dyDescent="0.3">
      <c r="A11" t="s">
        <v>22</v>
      </c>
      <c r="B11">
        <f>+Dashboard!$C$10*B$6*Dashboard!$C$27*(1+Dashboard!$C$34)</f>
        <v>0</v>
      </c>
      <c r="C11">
        <f>+Dashboard!$C$10*C$6*Dashboard!$C$27*(1+Dashboard!$C$34)</f>
        <v>0</v>
      </c>
      <c r="D11">
        <f>+Dashboard!$C$10*D$6*Dashboard!$C$27*(1+Dashboard!$C$34)</f>
        <v>0</v>
      </c>
      <c r="E11">
        <f>+Dashboard!$C$10*E$6*Dashboard!$C$27*(1+Dashboard!$C$34)</f>
        <v>0</v>
      </c>
      <c r="F11">
        <f>+Dashboard!$C$10*F$6*Dashboard!$C$27*(1+Dashboard!$C$34)</f>
        <v>0</v>
      </c>
      <c r="G11">
        <f>+Dashboard!$C$10*G$6*Dashboard!$C$27*(1+Dashboard!$C$34)</f>
        <v>0</v>
      </c>
      <c r="H11">
        <f>+Dashboard!$C$10*H$6*Dashboard!$C$27*(1+Dashboard!$C$34)</f>
        <v>0</v>
      </c>
      <c r="I11">
        <f>+Dashboard!$C$10*I$6*Dashboard!$C$27*(1+Dashboard!$C$34)</f>
        <v>0</v>
      </c>
      <c r="J11">
        <f>+Dashboard!$C$10*J$6*Dashboard!$C$27*(1+Dashboard!$C$34)</f>
        <v>0</v>
      </c>
      <c r="K11">
        <f>+Dashboard!$C$10*K$6*Dashboard!$C$27*(1+Dashboard!$C$34)</f>
        <v>0</v>
      </c>
      <c r="L11">
        <f>+Dashboard!$C$10*L$6*Dashboard!$C$27*(1+Dashboard!$C$34)</f>
        <v>0</v>
      </c>
      <c r="M11">
        <f>+Dashboard!$C$10*M$6*Dashboard!$C$27*(1+Dashboard!$C$34)</f>
        <v>0</v>
      </c>
      <c r="N11">
        <f>+Dashboard!$C$10*N$6*Dashboard!$C$27*(1+Dashboard!$C$34)</f>
        <v>0</v>
      </c>
      <c r="O11">
        <f>+Dashboard!$C$10*O$6*Dashboard!$C$27*(1+Dashboard!$C$34)</f>
        <v>0</v>
      </c>
      <c r="P11">
        <f>+Dashboard!$C$10*P$6*Dashboard!$C$27*(1+Dashboard!$C$34)</f>
        <v>0</v>
      </c>
      <c r="Q11">
        <f>+Dashboard!$C$10*Q$6*Dashboard!$C$27*(1+Dashboard!$C$34)</f>
        <v>0</v>
      </c>
      <c r="R11">
        <f>+Dashboard!$C$10*R$6*Dashboard!$C$27*(1+Dashboard!$C$34)</f>
        <v>0</v>
      </c>
      <c r="S11">
        <f>+Dashboard!$C$10*S$6*Dashboard!$C$27*(1+Dashboard!$C$34)</f>
        <v>0</v>
      </c>
      <c r="T11">
        <f>+Dashboard!$C$10*T$6*Dashboard!$C$27*(1+Dashboard!$C$34)</f>
        <v>0</v>
      </c>
      <c r="U11">
        <f>+Dashboard!$C$10*U$6*Dashboard!$C$27*(1+Dashboard!$C$34)</f>
        <v>0</v>
      </c>
      <c r="V11">
        <f>+Dashboard!$C$10*V$6*Dashboard!$C$27*(1+Dashboard!$C$34)</f>
        <v>0</v>
      </c>
      <c r="W11">
        <f>+Dashboard!$C$10*W$6*Dashboard!$C$27*(1+Dashboard!$C$34)</f>
        <v>0</v>
      </c>
      <c r="X11">
        <f>+Dashboard!$C$10*X$6*Dashboard!$C$27*(1+Dashboard!$C$34)</f>
        <v>0</v>
      </c>
      <c r="Y11">
        <f>+Dashboard!$C$10*Y$6*Dashboard!$C$27*(1+Dashboard!$C$34)</f>
        <v>0</v>
      </c>
      <c r="Z11">
        <f>+Dashboard!$C$10*Z$6*Dashboard!$C$27*(1+Dashboard!$C$34)</f>
        <v>0</v>
      </c>
      <c r="AA11">
        <f>+Dashboard!$C$10*AA$6*Dashboard!$C$27*(1+Dashboard!$C$34)</f>
        <v>0</v>
      </c>
      <c r="AB11">
        <f>+Dashboard!$C$10*AB$6*Dashboard!$C$27*(1+Dashboard!$C$34)</f>
        <v>0</v>
      </c>
      <c r="AC11">
        <f>+Dashboard!$C$10*AC$6*Dashboard!$C$27*(1+Dashboard!$C$34)</f>
        <v>0</v>
      </c>
      <c r="AD11">
        <f>+Dashboard!$C$10*AD$6*Dashboard!$C$27*(1+Dashboard!$C$34)</f>
        <v>0</v>
      </c>
      <c r="AE11">
        <f>+Dashboard!$C$10*AE$6*Dashboard!$C$27*(1+Dashboard!$C$34)</f>
        <v>0</v>
      </c>
      <c r="AF11">
        <f>+Dashboard!$C$10*AF$6*Dashboard!$C$27*(1+Dashboard!$C$34)</f>
        <v>0</v>
      </c>
      <c r="AG11">
        <f>+Dashboard!$C$10*AG$6*Dashboard!$C$27*(1+Dashboard!$C$34)</f>
        <v>0</v>
      </c>
      <c r="AH11">
        <f>+Dashboard!$C$10*AH$6*Dashboard!$C$27*(1+Dashboard!$C$34)</f>
        <v>0</v>
      </c>
      <c r="AI11">
        <f>+Dashboard!$C$10*AI$6*Dashboard!$C$27*(1+Dashboard!$C$34)</f>
        <v>0</v>
      </c>
      <c r="AJ11">
        <f>+Dashboard!$C$10*AJ$6*Dashboard!$C$27*(1+Dashboard!$C$34)</f>
        <v>0</v>
      </c>
      <c r="AK11">
        <f>+Dashboard!$C$10*AK$6*Dashboard!$C$27*(1+Dashboard!$C$34)</f>
        <v>0</v>
      </c>
      <c r="AL11">
        <f>+Dashboard!$C$10*AL$6*Dashboard!$C$27*(1+Dashboard!$C$34)</f>
        <v>0</v>
      </c>
      <c r="AM11">
        <f>+Dashboard!$C$10*AM$6*Dashboard!$C$27*(1+Dashboard!$C$34)</f>
        <v>0</v>
      </c>
      <c r="AN11">
        <f>+Dashboard!$C$10*AN$6*Dashboard!$C$27*(1+Dashboard!$C$34)</f>
        <v>0</v>
      </c>
      <c r="AO11">
        <f>+Dashboard!$C$10*AO$6*Dashboard!$C$27*(1+Dashboard!$C$34)</f>
        <v>0</v>
      </c>
      <c r="AP11">
        <f>+Dashboard!$C$10*AP$6*Dashboard!$C$27*(1+Dashboard!$C$34)</f>
        <v>0</v>
      </c>
      <c r="AQ11">
        <f>+Dashboard!$C$10*AQ$6*Dashboard!$C$27*(1+Dashboard!$C$34)</f>
        <v>0</v>
      </c>
      <c r="AR11">
        <f>+Dashboard!$C$10*AR$6*Dashboard!$C$27*(1+Dashboard!$C$34)</f>
        <v>0</v>
      </c>
      <c r="AS11">
        <f>+Dashboard!$C$10*AS$6*Dashboard!$C$27*(1+Dashboard!$C$34)</f>
        <v>0</v>
      </c>
      <c r="AT11">
        <f>+Dashboard!$C$10*AT$6*Dashboard!$C$27*(1+Dashboard!$C$34)</f>
        <v>0</v>
      </c>
      <c r="AU11">
        <f>+Dashboard!$C$10*AU$6*Dashboard!$C$27*(1+Dashboard!$C$34)</f>
        <v>0</v>
      </c>
      <c r="AV11">
        <f>+Dashboard!$C$10*AV$6*Dashboard!$C$27*(1+Dashboard!$C$34)</f>
        <v>0</v>
      </c>
      <c r="AW11">
        <f>+Dashboard!$C$10*AW$6*Dashboard!$C$27*(1+Dashboard!$C$34)</f>
        <v>0</v>
      </c>
      <c r="AX11">
        <f>+Dashboard!$C$10*AX$6*Dashboard!$C$27*(1+Dashboard!$C$34)</f>
        <v>0</v>
      </c>
      <c r="AY11">
        <f>+Dashboard!$C$10*AY$6*Dashboard!$C$27*(1+Dashboard!$C$34)</f>
        <v>0</v>
      </c>
      <c r="AZ11">
        <f>+Dashboard!$C$10*AZ$6*Dashboard!$C$27*(1+Dashboard!$C$34)</f>
        <v>0</v>
      </c>
      <c r="BA11">
        <f>+Dashboard!$C$10*BA$6*Dashboard!$C$27*(1+Dashboard!$C$34)</f>
        <v>0</v>
      </c>
      <c r="BB11">
        <f>+Dashboard!$C$10*BB$6*Dashboard!$C$27*(1+Dashboard!$C$34)</f>
        <v>0</v>
      </c>
      <c r="BC11">
        <f>+Dashboard!$C$10*BC$6*Dashboard!$C$27*(1+Dashboard!$C$34)</f>
        <v>0</v>
      </c>
      <c r="BD11">
        <f>+Dashboard!$C$10*BD$6*Dashboard!$C$27*(1+Dashboard!$C$34)</f>
        <v>0</v>
      </c>
      <c r="BE11">
        <f>+Dashboard!$C$10*BE$6*Dashboard!$C$27*(1+Dashboard!$C$34)</f>
        <v>0</v>
      </c>
      <c r="BF11">
        <f>+Dashboard!$C$10*BF$6*Dashboard!$C$27*(1+Dashboard!$C$34)</f>
        <v>0</v>
      </c>
      <c r="BG11">
        <f>+Dashboard!$C$10*BG$6*Dashboard!$C$27*(1+Dashboard!$C$34)</f>
        <v>0</v>
      </c>
      <c r="BH11">
        <f>+Dashboard!$C$10*BH$6*Dashboard!$C$27*(1+Dashboard!$C$34)</f>
        <v>0</v>
      </c>
      <c r="BI11">
        <f>+Dashboard!$C$10*BI$6*Dashboard!$C$27*(1+Dashboard!$C$34)</f>
        <v>0</v>
      </c>
      <c r="BJ11">
        <f>+Dashboard!$C$10*BJ$6*Dashboard!$C$27*(1+Dashboard!$C$34)</f>
        <v>0</v>
      </c>
      <c r="BK11">
        <f>+Dashboard!$C$10*BK$6*Dashboard!$C$27*(1+Dashboard!$C$34)</f>
        <v>0</v>
      </c>
      <c r="BL11">
        <f>+Dashboard!$C$10*BL$6*Dashboard!$C$27*(1+Dashboard!$C$34)</f>
        <v>0</v>
      </c>
      <c r="BM11">
        <f>+Dashboard!$C$10*BM$6*Dashboard!$C$27*(1+Dashboard!$C$34)</f>
        <v>0</v>
      </c>
      <c r="BN11">
        <f>+Dashboard!$C$10*BN$6*Dashboard!$C$27*(1+Dashboard!$C$34)</f>
        <v>0</v>
      </c>
      <c r="BO11">
        <f>+Dashboard!$C$10*BO$6*Dashboard!$C$27*(1+Dashboard!$C$34)</f>
        <v>0.53100000000000003</v>
      </c>
      <c r="BP11">
        <f>+Dashboard!$C$10*BP$6*Dashboard!$C$27*(1+Dashboard!$C$34)</f>
        <v>0.53100000000000003</v>
      </c>
      <c r="BQ11">
        <f>+Dashboard!$C$10*BQ$6*Dashboard!$C$27*(1+Dashboard!$C$34)</f>
        <v>0.53100000000000003</v>
      </c>
      <c r="BR11">
        <f>+Dashboard!$C$10*BR$6*Dashboard!$C$27*(1+Dashboard!$C$34)</f>
        <v>0.53100000000000003</v>
      </c>
      <c r="BS11">
        <f>+Dashboard!$C$10*BS$6*Dashboard!$C$27*(1+Dashboard!$C$34)</f>
        <v>0.53100000000000003</v>
      </c>
      <c r="BT11">
        <f>+Dashboard!$C$10*BT$6*Dashboard!$C$27*(1+Dashboard!$C$34)</f>
        <v>0.53100000000000003</v>
      </c>
      <c r="BU11">
        <f>+Dashboard!$C$10*BU$6*Dashboard!$C$27*(1+Dashboard!$C$34)</f>
        <v>0.53100000000000003</v>
      </c>
      <c r="BV11">
        <f>+Dashboard!$C$10*BV$6*Dashboard!$C$27*(1+Dashboard!$C$34)</f>
        <v>0.53100000000000003</v>
      </c>
      <c r="BW11">
        <f>+Dashboard!$C$10*BW$6*Dashboard!$C$27*(1+Dashboard!$C$34)</f>
        <v>0.53100000000000003</v>
      </c>
      <c r="BX11">
        <f>+Dashboard!$C$10*BX$6*Dashboard!$C$27*(1+Dashboard!$C$34)</f>
        <v>0.53100000000000003</v>
      </c>
      <c r="BY11">
        <f>+Dashboard!$C$10*BY$6*Dashboard!$C$27*(1+Dashboard!$C$34)</f>
        <v>0.53100000000000003</v>
      </c>
      <c r="BZ11">
        <f>+Dashboard!$C$10*BZ$6*Dashboard!$C$27*(1+Dashboard!$C$34)</f>
        <v>0.53100000000000003</v>
      </c>
      <c r="CA11">
        <f>+Dashboard!$C$10*CA$6*Dashboard!$C$27*(1+Dashboard!$C$34)</f>
        <v>0.53100000000000003</v>
      </c>
      <c r="CB11">
        <f>+Dashboard!$C$10*CB$6*Dashboard!$C$27*(1+Dashboard!$C$34)</f>
        <v>0.53100000000000003</v>
      </c>
      <c r="CC11">
        <f>+Dashboard!$C$10*CC$6*Dashboard!$C$27*(1+Dashboard!$C$34)</f>
        <v>0.53100000000000003</v>
      </c>
      <c r="CD11">
        <f>+Dashboard!$C$10*CD$6*Dashboard!$C$27*(1+Dashboard!$C$34)</f>
        <v>0.53100000000000003</v>
      </c>
      <c r="CE11">
        <f>+Dashboard!$C$10*CE$6*Dashboard!$C$27*(1+Dashboard!$C$34)</f>
        <v>0.53100000000000003</v>
      </c>
      <c r="CF11">
        <f>+Dashboard!$C$10*CF$6*Dashboard!$C$27*(1+Dashboard!$C$34)</f>
        <v>0.53100000000000003</v>
      </c>
      <c r="CG11">
        <f>+Dashboard!$C$10*CG$6*Dashboard!$C$27*(1+Dashboard!$C$34)</f>
        <v>0.53100000000000003</v>
      </c>
      <c r="CH11">
        <f>+Dashboard!$C$10*CH$6*Dashboard!$C$27*(1+Dashboard!$C$34)</f>
        <v>0.53100000000000003</v>
      </c>
      <c r="CI11">
        <f>+Dashboard!$C$10*CI$6*Dashboard!$C$27*(1+Dashboard!$C$34)</f>
        <v>0.53100000000000003</v>
      </c>
      <c r="CJ11">
        <f>+Dashboard!$C$10*CJ$6*Dashboard!$C$27*(1+Dashboard!$C$34)</f>
        <v>0.53100000000000003</v>
      </c>
      <c r="CK11">
        <f>+Dashboard!$C$10*CK$6*Dashboard!$C$27*(1+Dashboard!$C$34)</f>
        <v>0.53100000000000003</v>
      </c>
      <c r="CL11">
        <f>+Dashboard!$C$10*CL$6*Dashboard!$C$27*(1+Dashboard!$C$34)</f>
        <v>0.53100000000000003</v>
      </c>
      <c r="CM11">
        <f>+Dashboard!$C$10*CM$6*Dashboard!$C$27*(1+Dashboard!$C$34)</f>
        <v>0.53100000000000003</v>
      </c>
      <c r="CN11">
        <f>+Dashboard!$C$10*CN$6*Dashboard!$C$27*(1+Dashboard!$C$34)</f>
        <v>0.53100000000000003</v>
      </c>
      <c r="CO11">
        <f>+Dashboard!$C$10*CO$6*Dashboard!$C$27*(1+Dashboard!$C$34)</f>
        <v>0.53100000000000003</v>
      </c>
      <c r="CP11">
        <f>+Dashboard!$C$10*CP$6*Dashboard!$C$27*(1+Dashboard!$C$34)</f>
        <v>0.53100000000000003</v>
      </c>
      <c r="CQ11">
        <f>+Dashboard!$C$10*CQ$6*Dashboard!$C$27*(1+Dashboard!$C$34)</f>
        <v>0.53100000000000003</v>
      </c>
      <c r="CR11">
        <f>+Dashboard!$C$10*CR$6*Dashboard!$C$27*(1+Dashboard!$C$34)</f>
        <v>0.53100000000000003</v>
      </c>
      <c r="CS11">
        <f>+Dashboard!$C$10*CS$6*Dashboard!$C$27*(1+Dashboard!$C$34)</f>
        <v>0.53100000000000003</v>
      </c>
      <c r="CT11">
        <f>+Dashboard!$C$10*CT$6*Dashboard!$C$27*(1+Dashboard!$C$34)</f>
        <v>0.53100000000000003</v>
      </c>
      <c r="CU11">
        <f>+Dashboard!$C$10*CU$6*Dashboard!$C$27*(1+Dashboard!$C$34)</f>
        <v>0.53100000000000003</v>
      </c>
      <c r="CV11">
        <f>+Dashboard!$C$10*CV$6*Dashboard!$C$27*(1+Dashboard!$C$34)</f>
        <v>0.53100000000000003</v>
      </c>
      <c r="CW11">
        <f>+Dashboard!$C$10*CW$6*Dashboard!$C$27*(1+Dashboard!$C$34)</f>
        <v>0.53100000000000003</v>
      </c>
      <c r="CX11">
        <f>+Dashboard!$C$10*CX$6*Dashboard!$C$27*(1+Dashboard!$C$34)</f>
        <v>0.53100000000000003</v>
      </c>
      <c r="CY11">
        <f>+Dashboard!$C$10*CY$6*Dashboard!$C$27*(1+Dashboard!$C$34)</f>
        <v>0.53100000000000003</v>
      </c>
      <c r="CZ11">
        <f>+Dashboard!$C$10*CZ$6*Dashboard!$C$27*(1+Dashboard!$C$34)</f>
        <v>0.53100000000000003</v>
      </c>
      <c r="DA11">
        <f>+Dashboard!$C$10*DA$6*Dashboard!$C$27*(1+Dashboard!$C$34)</f>
        <v>0.53100000000000003</v>
      </c>
      <c r="DB11">
        <f>+Dashboard!$C$10*DB$6*Dashboard!$C$27*(1+Dashboard!$C$34)</f>
        <v>0.53100000000000003</v>
      </c>
      <c r="DC11">
        <f>+Dashboard!$C$10*DC$6*Dashboard!$C$27*(1+Dashboard!$C$34)</f>
        <v>0.53100000000000003</v>
      </c>
      <c r="DD11">
        <f>+Dashboard!$C$10*DD$6*Dashboard!$C$27*(1+Dashboard!$C$34)</f>
        <v>0.53100000000000003</v>
      </c>
      <c r="DE11">
        <f>+Dashboard!$C$10*DE$6*Dashboard!$C$27*(1+Dashboard!$C$34)</f>
        <v>0.53100000000000003</v>
      </c>
      <c r="DF11">
        <f>+Dashboard!$C$10*DF$6*Dashboard!$C$27*(1+Dashboard!$C$34)</f>
        <v>0.53100000000000003</v>
      </c>
      <c r="DG11">
        <f>+Dashboard!$C$10*DG$6*Dashboard!$C$27*(1+Dashboard!$C$34)</f>
        <v>0.53100000000000003</v>
      </c>
      <c r="DH11">
        <f>+Dashboard!$C$10*DH$6*Dashboard!$C$27*(1+Dashboard!$C$34)</f>
        <v>0.53100000000000003</v>
      </c>
      <c r="DI11">
        <f>+Dashboard!$C$10*DI$6*Dashboard!$C$27*(1+Dashboard!$C$34)</f>
        <v>0.53100000000000003</v>
      </c>
      <c r="DJ11">
        <f>+Dashboard!$C$10*DJ$6*Dashboard!$C$27*(1+Dashboard!$C$34)</f>
        <v>0.53100000000000003</v>
      </c>
      <c r="DK11">
        <f>+Dashboard!$C$10*DK$6*Dashboard!$C$27*(1+Dashboard!$C$34)</f>
        <v>0.53100000000000003</v>
      </c>
      <c r="DL11">
        <f>+Dashboard!$C$10*DL$6*Dashboard!$C$27*(1+Dashboard!$C$34)</f>
        <v>0.53100000000000003</v>
      </c>
      <c r="DM11">
        <f>+Dashboard!$C$10*DM$6*Dashboard!$C$27*(1+Dashboard!$C$34)</f>
        <v>0.53100000000000003</v>
      </c>
      <c r="DN11">
        <f>+Dashboard!$C$10*DN$6*Dashboard!$C$27*(1+Dashboard!$C$34)</f>
        <v>0.53100000000000003</v>
      </c>
      <c r="DO11">
        <f>+Dashboard!$C$10*DO$6*Dashboard!$C$27*(1+Dashboard!$C$34)</f>
        <v>0.53100000000000003</v>
      </c>
      <c r="DP11">
        <f>+Dashboard!$C$10*DP$6*Dashboard!$C$27*(1+Dashboard!$C$34)</f>
        <v>0.53100000000000003</v>
      </c>
      <c r="DQ11">
        <f>+Dashboard!$C$10*DQ$6*Dashboard!$C$27*(1+Dashboard!$C$34)</f>
        <v>0.53100000000000003</v>
      </c>
      <c r="DR11">
        <f>+Dashboard!$C$10*DR$6*Dashboard!$C$27*(1+Dashboard!$C$34)</f>
        <v>0.53100000000000003</v>
      </c>
      <c r="DS11">
        <f>+Dashboard!$C$10*DS$6*Dashboard!$C$27*(1+Dashboard!$C$34)</f>
        <v>0.53100000000000003</v>
      </c>
      <c r="DT11">
        <f>+Dashboard!$C$10*DT$6*Dashboard!$C$27*(1+Dashboard!$C$34)</f>
        <v>0.53100000000000003</v>
      </c>
      <c r="DU11">
        <f>+Dashboard!$C$10*DU$6*Dashboard!$C$27*(1+Dashboard!$C$34)</f>
        <v>0.53100000000000003</v>
      </c>
      <c r="DV11">
        <f>+Dashboard!$C$10*DV$6*Dashboard!$C$27*(1+Dashboard!$C$34)</f>
        <v>0.53100000000000003</v>
      </c>
      <c r="DW11">
        <f>+Dashboard!$C$10*DW$6*Dashboard!$C$27*(1+Dashboard!$C$34)</f>
        <v>0.53100000000000003</v>
      </c>
      <c r="DX11">
        <f>+Dashboard!$C$10*DX$6*Dashboard!$C$27*(1+Dashboard!$C$34)</f>
        <v>0.53100000000000003</v>
      </c>
      <c r="DY11">
        <f>+Dashboard!$C$10*DY$6*Dashboard!$C$27*(1+Dashboard!$C$34)</f>
        <v>0.53100000000000003</v>
      </c>
      <c r="DZ11">
        <f>+Dashboard!$C$10*DZ$6*Dashboard!$C$27*(1+Dashboard!$C$34)</f>
        <v>0.53100000000000003</v>
      </c>
      <c r="EA11">
        <f>+Dashboard!$C$10*EA$6*Dashboard!$C$27*(1+Dashboard!$C$34)</f>
        <v>0.53100000000000003</v>
      </c>
      <c r="EB11">
        <f>+Dashboard!$C$10*EB$6*Dashboard!$C$27*(1+Dashboard!$C$34)</f>
        <v>0.53100000000000003</v>
      </c>
      <c r="EC11">
        <f>+Dashboard!$C$10*EC$6*Dashboard!$C$27*(1+Dashboard!$C$34)</f>
        <v>0.53100000000000003</v>
      </c>
      <c r="ED11">
        <f>+Dashboard!$C$10*ED$6*Dashboard!$C$27*(1+Dashboard!$C$34)</f>
        <v>0.53100000000000003</v>
      </c>
      <c r="EE11">
        <f>+Dashboard!$C$10*EE$6*Dashboard!$C$27*(1+Dashboard!$C$34)</f>
        <v>0.53100000000000003</v>
      </c>
      <c r="EF11">
        <f>+Dashboard!$C$10*EF$6*Dashboard!$C$27*(1+Dashboard!$C$34)</f>
        <v>0.53100000000000003</v>
      </c>
      <c r="EG11">
        <f>+Dashboard!$C$10*EG$6*Dashboard!$C$27*(1+Dashboard!$C$34)</f>
        <v>0.53100000000000003</v>
      </c>
      <c r="EH11">
        <f>+Dashboard!$C$10*EH$6*Dashboard!$C$27*(1+Dashboard!$C$34)</f>
        <v>0.53100000000000003</v>
      </c>
      <c r="EI11">
        <f>+Dashboard!$C$10*EI$6*Dashboard!$C$27*(1+Dashboard!$C$34)</f>
        <v>0.53100000000000003</v>
      </c>
      <c r="EJ11">
        <f>+Dashboard!$C$10*EJ$6*Dashboard!$C$27*(1+Dashboard!$C$34)</f>
        <v>0.53100000000000003</v>
      </c>
      <c r="EK11">
        <f>+Dashboard!$C$10*EK$6*Dashboard!$C$27*(1+Dashboard!$C$34)</f>
        <v>0.53100000000000003</v>
      </c>
      <c r="EL11">
        <f>+Dashboard!$C$10*EL$6*Dashboard!$C$27*(1+Dashboard!$C$34)</f>
        <v>0.53100000000000003</v>
      </c>
      <c r="EM11">
        <f>+Dashboard!$C$10*EM$6*Dashboard!$C$27*(1+Dashboard!$C$34)</f>
        <v>0.53100000000000003</v>
      </c>
      <c r="EN11">
        <f>+Dashboard!$C$10*EN$6*Dashboard!$C$27*(1+Dashboard!$C$34)</f>
        <v>0.53100000000000003</v>
      </c>
      <c r="EO11">
        <f>+Dashboard!$C$10*EO$6*Dashboard!$C$27*(1+Dashboard!$C$34)</f>
        <v>0.53100000000000003</v>
      </c>
      <c r="EP11">
        <f>+Dashboard!$C$10*EP$6*Dashboard!$C$27*(1+Dashboard!$C$34)</f>
        <v>0.53100000000000003</v>
      </c>
      <c r="EQ11">
        <f>+Dashboard!$C$10*EQ$6*Dashboard!$C$27*(1+Dashboard!$C$34)</f>
        <v>0.53100000000000003</v>
      </c>
      <c r="ER11">
        <f>+Dashboard!$C$10*ER$6*Dashboard!$C$27*(1+Dashboard!$C$34)</f>
        <v>0.53100000000000003</v>
      </c>
      <c r="ES11">
        <f>+Dashboard!$C$10*ES$6*Dashboard!$C$27*(1+Dashboard!$C$34)</f>
        <v>0.53100000000000003</v>
      </c>
      <c r="ET11">
        <f>+Dashboard!$C$10*ET$6*Dashboard!$C$27*(1+Dashboard!$C$34)</f>
        <v>0.53100000000000003</v>
      </c>
      <c r="EU11">
        <f>+Dashboard!$C$10*EU$6*Dashboard!$C$27*(1+Dashboard!$C$34)</f>
        <v>0.53100000000000003</v>
      </c>
      <c r="EV11">
        <f>+Dashboard!$C$10*EV$6*Dashboard!$C$27*(1+Dashboard!$C$34)</f>
        <v>0.53100000000000003</v>
      </c>
      <c r="EW11">
        <f>+Dashboard!$C$10*EW$6*Dashboard!$C$27*(1+Dashboard!$C$34)</f>
        <v>0.53100000000000003</v>
      </c>
      <c r="EX11">
        <f>+Dashboard!$C$10*EX$6*Dashboard!$C$27*(1+Dashboard!$C$34)</f>
        <v>0.53100000000000003</v>
      </c>
      <c r="EY11">
        <f>+Dashboard!$C$10*EY$6*Dashboard!$C$27*(1+Dashboard!$C$34)</f>
        <v>0.53100000000000003</v>
      </c>
      <c r="EZ11">
        <f>+Dashboard!$C$10*EZ$6*Dashboard!$C$27*(1+Dashboard!$C$34)</f>
        <v>0.53100000000000003</v>
      </c>
      <c r="FA11">
        <f>+Dashboard!$C$10*FA$6*Dashboard!$C$27*(1+Dashboard!$C$34)</f>
        <v>0.53100000000000003</v>
      </c>
      <c r="FB11">
        <f>+Dashboard!$C$10*FB$6*Dashboard!$C$27*(1+Dashboard!$C$34)</f>
        <v>0.53100000000000003</v>
      </c>
      <c r="FC11">
        <f>+Dashboard!$C$10*FC$6*Dashboard!$C$27*(1+Dashboard!$C$34)</f>
        <v>0.53100000000000003</v>
      </c>
      <c r="FD11">
        <f>+Dashboard!$C$10*FD$6*Dashboard!$C$27*(1+Dashboard!$C$34)</f>
        <v>0.53100000000000003</v>
      </c>
      <c r="FE11">
        <f>+Dashboard!$C$10*FE$6*Dashboard!$C$27*(1+Dashboard!$C$34)</f>
        <v>0.53100000000000003</v>
      </c>
      <c r="FF11">
        <f>+Dashboard!$C$10*FF$6*Dashboard!$C$27*(1+Dashboard!$C$34)</f>
        <v>0.53100000000000003</v>
      </c>
      <c r="FG11">
        <f>+Dashboard!$C$10*FG$6*Dashboard!$C$27*(1+Dashboard!$C$34)</f>
        <v>0.53100000000000003</v>
      </c>
      <c r="FH11">
        <f>+Dashboard!$C$10*FH$6*Dashboard!$C$27*(1+Dashboard!$C$34)</f>
        <v>0.53100000000000003</v>
      </c>
      <c r="FI11">
        <f>+Dashboard!$C$10*FI$6*Dashboard!$C$27*(1+Dashboard!$C$34)</f>
        <v>0.53100000000000003</v>
      </c>
      <c r="FJ11">
        <f>+Dashboard!$C$10*FJ$6*Dashboard!$C$27*(1+Dashboard!$C$34)</f>
        <v>0.53100000000000003</v>
      </c>
      <c r="FK11">
        <f>+Dashboard!$C$10*FK$6*Dashboard!$C$27*(1+Dashboard!$C$34)</f>
        <v>0.53100000000000003</v>
      </c>
      <c r="FL11">
        <f>+Dashboard!$C$10*FL$6*Dashboard!$C$27*(1+Dashboard!$C$34)</f>
        <v>0.53100000000000003</v>
      </c>
      <c r="FM11">
        <f>+Dashboard!$C$10*FM$6*Dashboard!$C$27*(1+Dashboard!$C$34)</f>
        <v>0.53100000000000003</v>
      </c>
      <c r="FN11">
        <f>+Dashboard!$C$10*FN$6*Dashboard!$C$27*(1+Dashboard!$C$34)</f>
        <v>0.53100000000000003</v>
      </c>
      <c r="FO11">
        <f>+Dashboard!$C$10*FO$6*Dashboard!$C$27*(1+Dashboard!$C$34)</f>
        <v>0.53100000000000003</v>
      </c>
      <c r="FP11">
        <f>+Dashboard!$C$10*FP$6*Dashboard!$C$27*(1+Dashboard!$C$34)</f>
        <v>0.53100000000000003</v>
      </c>
      <c r="FQ11">
        <f>+Dashboard!$C$10*FQ$6*Dashboard!$C$27*(1+Dashboard!$C$34)</f>
        <v>0.53100000000000003</v>
      </c>
      <c r="FR11">
        <f>+Dashboard!$C$10*FR$6*Dashboard!$C$27*(1+Dashboard!$C$34)</f>
        <v>0.53100000000000003</v>
      </c>
      <c r="FS11">
        <f>+Dashboard!$C$10*FS$6*Dashboard!$C$27*(1+Dashboard!$C$34)</f>
        <v>0.53100000000000003</v>
      </c>
      <c r="FT11">
        <f>+Dashboard!$C$10*FT$6*Dashboard!$C$27*(1+Dashboard!$C$34)</f>
        <v>0.53100000000000003</v>
      </c>
      <c r="FU11">
        <f>+Dashboard!$C$10*FU$6*Dashboard!$C$27*(1+Dashboard!$C$34)</f>
        <v>0.53100000000000003</v>
      </c>
      <c r="FV11">
        <f>+Dashboard!$C$10*FV$6*Dashboard!$C$27*(1+Dashboard!$C$34)</f>
        <v>0.53100000000000003</v>
      </c>
      <c r="FW11">
        <f>+Dashboard!$C$10*FW$6*Dashboard!$C$27*(1+Dashboard!$C$34)</f>
        <v>0.53100000000000003</v>
      </c>
      <c r="FX11">
        <f>+Dashboard!$C$10*FX$6*Dashboard!$C$27*(1+Dashboard!$C$34)</f>
        <v>0.53100000000000003</v>
      </c>
      <c r="FY11">
        <f>+Dashboard!$C$10*FY$6*Dashboard!$C$27*(1+Dashboard!$C$34)</f>
        <v>0.53100000000000003</v>
      </c>
      <c r="FZ11">
        <f>+Dashboard!$C$10*FZ$6*Dashboard!$C$27*(1+Dashboard!$C$34)</f>
        <v>0.53100000000000003</v>
      </c>
      <c r="GA11">
        <f>+Dashboard!$C$10*GA$6*Dashboard!$C$27*(1+Dashboard!$C$34)</f>
        <v>0.53100000000000003</v>
      </c>
      <c r="GB11">
        <f>+Dashboard!$C$10*GB$6*Dashboard!$C$27*(1+Dashboard!$C$34)</f>
        <v>0.53100000000000003</v>
      </c>
      <c r="GC11">
        <f>+Dashboard!$C$10*GC$6*Dashboard!$C$27*(1+Dashboard!$C$34)</f>
        <v>0.53100000000000003</v>
      </c>
      <c r="GD11">
        <f>+Dashboard!$C$10*GD$6*Dashboard!$C$27*(1+Dashboard!$C$34)</f>
        <v>0.53100000000000003</v>
      </c>
      <c r="GE11">
        <f>+Dashboard!$C$10*GE$6*Dashboard!$C$27*(1+Dashboard!$C$34)</f>
        <v>0.53100000000000003</v>
      </c>
      <c r="GF11">
        <f>+Dashboard!$C$10*GF$6*Dashboard!$C$27*(1+Dashboard!$C$34)</f>
        <v>0.53100000000000003</v>
      </c>
      <c r="GG11">
        <f>+Dashboard!$C$10*GG$6*Dashboard!$C$27*(1+Dashboard!$C$34)</f>
        <v>0.53100000000000003</v>
      </c>
      <c r="GH11">
        <f>+Dashboard!$C$10*GH$6*Dashboard!$C$27*(1+Dashboard!$C$34)</f>
        <v>0.53100000000000003</v>
      </c>
      <c r="GI11">
        <f>+Dashboard!$C$10*GI$6*Dashboard!$C$27*(1+Dashboard!$C$34)</f>
        <v>0.53100000000000003</v>
      </c>
      <c r="GJ11">
        <f>+Dashboard!$C$10*GJ$6*Dashboard!$C$27*(1+Dashboard!$C$34)</f>
        <v>0.53100000000000003</v>
      </c>
      <c r="GK11">
        <f>+Dashboard!$C$10*GK$6*Dashboard!$C$27*(1+Dashboard!$C$34)</f>
        <v>0.53100000000000003</v>
      </c>
      <c r="GL11">
        <f>+Dashboard!$C$10*GL$6*Dashboard!$C$27*(1+Dashboard!$C$34)</f>
        <v>0.53100000000000003</v>
      </c>
      <c r="GM11">
        <f>+Dashboard!$C$10*GM$6*Dashboard!$C$27*(1+Dashboard!$C$34)</f>
        <v>0.53100000000000003</v>
      </c>
      <c r="GN11">
        <f>+Dashboard!$C$10*GN$6*Dashboard!$C$27*(1+Dashboard!$C$34)</f>
        <v>0.53100000000000003</v>
      </c>
      <c r="GO11">
        <f>+Dashboard!$C$10*GO$6*Dashboard!$C$27*(1+Dashboard!$C$34)</f>
        <v>0.53100000000000003</v>
      </c>
      <c r="GP11">
        <f>+Dashboard!$C$10*GP$6*Dashboard!$C$27*(1+Dashboard!$C$34)</f>
        <v>0.53100000000000003</v>
      </c>
      <c r="GQ11">
        <f>+Dashboard!$C$10*GQ$6*Dashboard!$C$27*(1+Dashboard!$C$34)</f>
        <v>0.53100000000000003</v>
      </c>
      <c r="GR11">
        <f>+Dashboard!$C$10*GR$6*Dashboard!$C$27*(1+Dashboard!$C$34)</f>
        <v>0.53100000000000003</v>
      </c>
      <c r="GS11">
        <f>+Dashboard!$C$10*GS$6*Dashboard!$C$27*(1+Dashboard!$C$34)</f>
        <v>0.53100000000000003</v>
      </c>
      <c r="GT11">
        <f>+Dashboard!$C$10*GT$6*Dashboard!$C$27*(1+Dashboard!$C$34)</f>
        <v>0.53100000000000003</v>
      </c>
      <c r="GU11">
        <f>+Dashboard!$C$10*GU$6*Dashboard!$C$27*(1+Dashboard!$C$34)</f>
        <v>0.53100000000000003</v>
      </c>
      <c r="GV11">
        <f>+Dashboard!$C$10*GV$6*Dashboard!$C$27*(1+Dashboard!$C$34)</f>
        <v>0.53100000000000003</v>
      </c>
      <c r="GW11">
        <f>+Dashboard!$C$10*GW$6*Dashboard!$C$27*(1+Dashboard!$C$34)</f>
        <v>0.53100000000000003</v>
      </c>
      <c r="GX11">
        <f>+Dashboard!$C$10*GX$6*Dashboard!$C$27*(1+Dashboard!$C$34)</f>
        <v>0.53100000000000003</v>
      </c>
      <c r="GY11">
        <f>+Dashboard!$C$10*GY$6*Dashboard!$C$27*(1+Dashboard!$C$34)</f>
        <v>0.53100000000000003</v>
      </c>
      <c r="GZ11">
        <f>+Dashboard!$C$10*GZ$6*Dashboard!$C$27*(1+Dashboard!$C$34)</f>
        <v>0.53100000000000003</v>
      </c>
      <c r="HA11">
        <f>+Dashboard!$C$10*HA$6*Dashboard!$C$27*(1+Dashboard!$C$34)</f>
        <v>0.53100000000000003</v>
      </c>
      <c r="HB11">
        <f>+Dashboard!$C$10*HB$6*Dashboard!$C$27*(1+Dashboard!$C$34)</f>
        <v>0.53100000000000003</v>
      </c>
      <c r="HC11">
        <f>+Dashboard!$C$10*HC$6*Dashboard!$C$27*(1+Dashboard!$C$34)</f>
        <v>0.53100000000000003</v>
      </c>
      <c r="HD11">
        <f>+Dashboard!$C$10*HD$6*Dashboard!$C$27*(1+Dashboard!$C$34)</f>
        <v>0.53100000000000003</v>
      </c>
      <c r="HE11">
        <f>+Dashboard!$C$10*HE$6*Dashboard!$C$27*(1+Dashboard!$C$34)</f>
        <v>0.53100000000000003</v>
      </c>
      <c r="HF11">
        <f>+Dashboard!$C$10*HF$6*Dashboard!$C$27*(1+Dashboard!$C$34)</f>
        <v>0.53100000000000003</v>
      </c>
      <c r="HG11">
        <f>+Dashboard!$C$10*HG$6*Dashboard!$C$27*(1+Dashboard!$C$34)</f>
        <v>0.53100000000000003</v>
      </c>
      <c r="HH11">
        <f>+Dashboard!$C$10*HH$6*Dashboard!$C$27*(1+Dashboard!$C$34)</f>
        <v>0.53100000000000003</v>
      </c>
      <c r="HI11">
        <f>+Dashboard!$C$10*HI$6*Dashboard!$C$27*(1+Dashboard!$C$34)</f>
        <v>0.53100000000000003</v>
      </c>
      <c r="HJ11">
        <f>+Dashboard!$C$10*HJ$6*Dashboard!$C$27*(1+Dashboard!$C$34)</f>
        <v>0.53100000000000003</v>
      </c>
      <c r="HK11">
        <f>+Dashboard!$C$10*HK$6*Dashboard!$C$27*(1+Dashboard!$C$34)</f>
        <v>0.53100000000000003</v>
      </c>
      <c r="HL11">
        <f>+Dashboard!$C$10*HL$6*Dashboard!$C$27*(1+Dashboard!$C$34)</f>
        <v>0.53100000000000003</v>
      </c>
      <c r="HM11">
        <f>+Dashboard!$C$10*HM$6*Dashboard!$C$27*(1+Dashboard!$C$34)</f>
        <v>0.53100000000000003</v>
      </c>
      <c r="HN11">
        <f>+Dashboard!$C$10*HN$6*Dashboard!$C$27*(1+Dashboard!$C$34)</f>
        <v>0.53100000000000003</v>
      </c>
      <c r="HO11">
        <f>+Dashboard!$C$10*HO$6*Dashboard!$C$27*(1+Dashboard!$C$34)</f>
        <v>0.53100000000000003</v>
      </c>
      <c r="HP11">
        <f>+Dashboard!$C$10*HP$6*Dashboard!$C$27*(1+Dashboard!$C$34)</f>
        <v>0.53100000000000003</v>
      </c>
      <c r="HQ11">
        <f>+Dashboard!$C$10*HQ$6*Dashboard!$C$27*(1+Dashboard!$C$34)</f>
        <v>0.53100000000000003</v>
      </c>
      <c r="HR11">
        <f>+Dashboard!$C$10*HR$6*Dashboard!$C$27*(1+Dashboard!$C$34)</f>
        <v>0.53100000000000003</v>
      </c>
      <c r="HS11">
        <f>+Dashboard!$C$10*HS$6*Dashboard!$C$27*(1+Dashboard!$C$34)</f>
        <v>0.53100000000000003</v>
      </c>
      <c r="HT11">
        <f>+Dashboard!$C$10*HT$6*Dashboard!$C$27*(1+Dashboard!$C$34)</f>
        <v>0.53100000000000003</v>
      </c>
      <c r="HU11">
        <f>+Dashboard!$C$10*HU$6*Dashboard!$C$27*(1+Dashboard!$C$34)</f>
        <v>0.53100000000000003</v>
      </c>
      <c r="HV11">
        <f>+Dashboard!$C$10*HV$6*Dashboard!$C$27*(1+Dashboard!$C$34)</f>
        <v>0.53100000000000003</v>
      </c>
      <c r="HW11">
        <f>+Dashboard!$C$10*HW$6*Dashboard!$C$27*(1+Dashboard!$C$34)</f>
        <v>0.53100000000000003</v>
      </c>
      <c r="HX11">
        <f>+Dashboard!$C$10*HX$6*Dashboard!$C$27*(1+Dashboard!$C$34)</f>
        <v>0.53100000000000003</v>
      </c>
      <c r="HY11">
        <f>+Dashboard!$C$10*HY$6*Dashboard!$C$27*(1+Dashboard!$C$34)</f>
        <v>0.53100000000000003</v>
      </c>
      <c r="HZ11">
        <f>+Dashboard!$C$10*HZ$6*Dashboard!$C$27*(1+Dashboard!$C$34)</f>
        <v>0.53100000000000003</v>
      </c>
      <c r="IA11">
        <f>+Dashboard!$C$10*IA$6*Dashboard!$C$27*(1+Dashboard!$C$34)</f>
        <v>0.53100000000000003</v>
      </c>
      <c r="IB11">
        <f>+Dashboard!$C$10*IB$6*Dashboard!$C$27*(1+Dashboard!$C$34)</f>
        <v>0.53100000000000003</v>
      </c>
      <c r="IC11">
        <f>+Dashboard!$C$10*IC$6*Dashboard!$C$27*(1+Dashboard!$C$34)</f>
        <v>0.53100000000000003</v>
      </c>
      <c r="ID11">
        <f>+Dashboard!$C$10*ID$6*Dashboard!$C$27*(1+Dashboard!$C$34)</f>
        <v>0.53100000000000003</v>
      </c>
      <c r="IE11">
        <f>+Dashboard!$C$10*IE$6*Dashboard!$C$27*(1+Dashboard!$C$34)</f>
        <v>0.53100000000000003</v>
      </c>
      <c r="IF11">
        <f>+Dashboard!$C$10*IF$6*Dashboard!$C$27*(1+Dashboard!$C$34)</f>
        <v>0.53100000000000003</v>
      </c>
      <c r="IG11">
        <f>+Dashboard!$C$10*IG$6*Dashboard!$C$27*(1+Dashboard!$C$34)</f>
        <v>0.53100000000000003</v>
      </c>
      <c r="IH11">
        <f>+Dashboard!$C$10*IH$6*Dashboard!$C$27*(1+Dashboard!$C$34)</f>
        <v>0.53100000000000003</v>
      </c>
      <c r="II11">
        <f>+Dashboard!$C$10*II$6*Dashboard!$C$27*(1+Dashboard!$C$34)</f>
        <v>0.53100000000000003</v>
      </c>
      <c r="IJ11">
        <f>+Dashboard!$C$10*IJ$6*Dashboard!$C$27*(1+Dashboard!$C$34)</f>
        <v>0.53100000000000003</v>
      </c>
      <c r="IK11">
        <f>+Dashboard!$C$10*IK$6*Dashboard!$C$27*(1+Dashboard!$C$34)</f>
        <v>0.53100000000000003</v>
      </c>
      <c r="IL11">
        <f>+Dashboard!$C$10*IL$6*Dashboard!$C$27*(1+Dashboard!$C$34)</f>
        <v>0.53100000000000003</v>
      </c>
      <c r="IM11">
        <f>+Dashboard!$C$10*IM$6*Dashboard!$C$27*(1+Dashboard!$C$34)</f>
        <v>0.53100000000000003</v>
      </c>
      <c r="IN11">
        <f>+Dashboard!$C$10*IN$6*Dashboard!$C$27*(1+Dashboard!$C$34)</f>
        <v>0.53100000000000003</v>
      </c>
      <c r="IO11">
        <f>+Dashboard!$C$10*IO$6*Dashboard!$C$27*(1+Dashboard!$C$34)</f>
        <v>0.53100000000000003</v>
      </c>
      <c r="IP11">
        <f>+Dashboard!$C$10*IP$6*Dashboard!$C$27*(1+Dashboard!$C$34)</f>
        <v>0.53100000000000003</v>
      </c>
      <c r="IQ11">
        <f>+Dashboard!$C$10*IQ$6*Dashboard!$C$27*(1+Dashboard!$C$34)</f>
        <v>0.53100000000000003</v>
      </c>
      <c r="IR11">
        <f>+Dashboard!$C$10*IR$6*Dashboard!$C$27*(1+Dashboard!$C$34)</f>
        <v>0.53100000000000003</v>
      </c>
      <c r="IS11">
        <f>+Dashboard!$C$10*IS$6*Dashboard!$C$27*(1+Dashboard!$C$34)</f>
        <v>0.53100000000000003</v>
      </c>
      <c r="IT11">
        <f>+Dashboard!$C$10*IT$6*Dashboard!$C$27*(1+Dashboard!$C$34)</f>
        <v>0.53100000000000003</v>
      </c>
      <c r="IU11">
        <f>+Dashboard!$C$10*IU$6*Dashboard!$C$27*(1+Dashboard!$C$34)</f>
        <v>0.53100000000000003</v>
      </c>
      <c r="IV11">
        <f>+Dashboard!$C$10*IV$6*Dashboard!$C$27*(1+Dashboard!$C$34)</f>
        <v>0.53100000000000003</v>
      </c>
      <c r="IW11">
        <f>+Dashboard!$C$10*IW$6*Dashboard!$C$27*(1+Dashboard!$C$34)</f>
        <v>0.53100000000000003</v>
      </c>
      <c r="IX11">
        <f>+Dashboard!$C$10*IX$6*Dashboard!$C$27*(1+Dashboard!$C$34)</f>
        <v>0.53100000000000003</v>
      </c>
      <c r="IY11">
        <f>+Dashboard!$C$10*IY$6*Dashboard!$C$27*(1+Dashboard!$C$34)</f>
        <v>0.53100000000000003</v>
      </c>
      <c r="IZ11">
        <f>+Dashboard!$C$10*IZ$6*Dashboard!$C$27*(1+Dashboard!$C$34)</f>
        <v>0.53100000000000003</v>
      </c>
      <c r="JA11">
        <f>+Dashboard!$C$10*JA$6*Dashboard!$C$27*(1+Dashboard!$C$34)</f>
        <v>0.53100000000000003</v>
      </c>
      <c r="JB11">
        <f>+Dashboard!$C$10*JB$6*Dashboard!$C$27*(1+Dashboard!$C$34)</f>
        <v>0.53100000000000003</v>
      </c>
      <c r="JC11">
        <f>+Dashboard!$C$10*JC$6*Dashboard!$C$27*(1+Dashboard!$C$34)</f>
        <v>0.53100000000000003</v>
      </c>
      <c r="JD11">
        <f>+Dashboard!$C$10*JD$6*Dashboard!$C$27*(1+Dashboard!$C$34)</f>
        <v>0.53100000000000003</v>
      </c>
      <c r="JE11">
        <f>+Dashboard!$C$10*JE$6*Dashboard!$C$27*(1+Dashboard!$C$34)</f>
        <v>0.53100000000000003</v>
      </c>
      <c r="JF11">
        <f>+Dashboard!$C$10*JF$6*Dashboard!$C$27*(1+Dashboard!$C$34)</f>
        <v>0.53100000000000003</v>
      </c>
      <c r="JG11">
        <f>+Dashboard!$C$10*JG$6*Dashboard!$C$27*(1+Dashboard!$C$34)</f>
        <v>0.53100000000000003</v>
      </c>
      <c r="JH11">
        <f>+Dashboard!$C$10*JH$6*Dashboard!$C$27*(1+Dashboard!$C$34)</f>
        <v>0.53100000000000003</v>
      </c>
      <c r="JI11">
        <f>+Dashboard!$C$10*JI$6*Dashboard!$C$27*(1+Dashboard!$C$34)</f>
        <v>0.53100000000000003</v>
      </c>
      <c r="JJ11">
        <f>+Dashboard!$C$10*JJ$6*Dashboard!$C$27*(1+Dashboard!$C$34)</f>
        <v>0.53100000000000003</v>
      </c>
      <c r="JK11">
        <f>+Dashboard!$C$10*JK$6*Dashboard!$C$27*(1+Dashboard!$C$34)</f>
        <v>0.53100000000000003</v>
      </c>
      <c r="JL11">
        <f>+Dashboard!$C$10*JL$6*Dashboard!$C$27*(1+Dashboard!$C$34)</f>
        <v>0.53100000000000003</v>
      </c>
      <c r="JM11">
        <f>+Dashboard!$C$10*JM$6*Dashboard!$C$27*(1+Dashboard!$C$34)</f>
        <v>0.53100000000000003</v>
      </c>
    </row>
    <row r="12" spans="1:330" x14ac:dyDescent="0.3">
      <c r="A12" t="s">
        <v>23</v>
      </c>
      <c r="B12">
        <f>+Dashboard!$C$10*B$6*Dashboard!$C$28*(1+Dashboard!$C$34)</f>
        <v>0</v>
      </c>
      <c r="C12">
        <f>+Dashboard!$C$10*C$6*Dashboard!$C$28*(1+Dashboard!$C$34)</f>
        <v>0</v>
      </c>
      <c r="D12">
        <f>+Dashboard!$C$10*D$6*Dashboard!$C$28*(1+Dashboard!$C$34)</f>
        <v>0</v>
      </c>
      <c r="E12">
        <f>+Dashboard!$C$10*E$6*Dashboard!$C$28*(1+Dashboard!$C$34)</f>
        <v>0</v>
      </c>
      <c r="F12">
        <f>+Dashboard!$C$10*F$6*Dashboard!$C$28*(1+Dashboard!$C$34)</f>
        <v>0</v>
      </c>
      <c r="G12">
        <f>+Dashboard!$C$10*G$6*Dashboard!$C$28*(1+Dashboard!$C$34)</f>
        <v>0</v>
      </c>
      <c r="H12">
        <f>+Dashboard!$C$10*H$6*Dashboard!$C$28*(1+Dashboard!$C$34)</f>
        <v>0</v>
      </c>
      <c r="I12">
        <f>+Dashboard!$C$10*I$6*Dashboard!$C$28*(1+Dashboard!$C$34)</f>
        <v>0</v>
      </c>
      <c r="J12">
        <f>+Dashboard!$C$10*J$6*Dashboard!$C$28*(1+Dashboard!$C$34)</f>
        <v>0</v>
      </c>
      <c r="K12">
        <f>+Dashboard!$C$10*K$6*Dashboard!$C$28*(1+Dashboard!$C$34)</f>
        <v>0</v>
      </c>
      <c r="L12">
        <f>+Dashboard!$C$10*L$6*Dashboard!$C$28*(1+Dashboard!$C$34)</f>
        <v>0</v>
      </c>
      <c r="M12">
        <f>+Dashboard!$C$10*M$6*Dashboard!$C$28*(1+Dashboard!$C$34)</f>
        <v>0</v>
      </c>
      <c r="N12">
        <f>+Dashboard!$C$10*N$6*Dashboard!$C$28*(1+Dashboard!$C$34)</f>
        <v>0</v>
      </c>
      <c r="O12">
        <f>+Dashboard!$C$10*O$6*Dashboard!$C$28*(1+Dashboard!$C$34)</f>
        <v>0</v>
      </c>
      <c r="P12">
        <f>+Dashboard!$C$10*P$6*Dashboard!$C$28*(1+Dashboard!$C$34)</f>
        <v>0</v>
      </c>
      <c r="Q12">
        <f>+Dashboard!$C$10*Q$6*Dashboard!$C$28*(1+Dashboard!$C$34)</f>
        <v>0</v>
      </c>
      <c r="R12">
        <f>+Dashboard!$C$10*R$6*Dashboard!$C$28*(1+Dashboard!$C$34)</f>
        <v>0</v>
      </c>
      <c r="S12">
        <f>+Dashboard!$C$10*S$6*Dashboard!$C$28*(1+Dashboard!$C$34)</f>
        <v>0</v>
      </c>
      <c r="T12">
        <f>+Dashboard!$C$10*T$6*Dashboard!$C$28*(1+Dashboard!$C$34)</f>
        <v>0</v>
      </c>
      <c r="U12">
        <f>+Dashboard!$C$10*U$6*Dashboard!$C$28*(1+Dashboard!$C$34)</f>
        <v>0</v>
      </c>
      <c r="V12">
        <f>+Dashboard!$C$10*V$6*Dashboard!$C$28*(1+Dashboard!$C$34)</f>
        <v>0</v>
      </c>
      <c r="W12">
        <f>+Dashboard!$C$10*W$6*Dashboard!$C$28*(1+Dashboard!$C$34)</f>
        <v>0</v>
      </c>
      <c r="X12">
        <f>+Dashboard!$C$10*X$6*Dashboard!$C$28*(1+Dashboard!$C$34)</f>
        <v>0</v>
      </c>
      <c r="Y12">
        <f>+Dashboard!$C$10*Y$6*Dashboard!$C$28*(1+Dashboard!$C$34)</f>
        <v>0</v>
      </c>
      <c r="Z12">
        <f>+Dashboard!$C$10*Z$6*Dashboard!$C$28*(1+Dashboard!$C$34)</f>
        <v>0</v>
      </c>
      <c r="AA12">
        <f>+Dashboard!$C$10*AA$6*Dashboard!$C$28*(1+Dashboard!$C$34)</f>
        <v>0</v>
      </c>
      <c r="AB12">
        <f>+Dashboard!$C$10*AB$6*Dashboard!$C$28*(1+Dashboard!$C$34)</f>
        <v>0</v>
      </c>
      <c r="AC12">
        <f>+Dashboard!$C$10*AC$6*Dashboard!$C$28*(1+Dashboard!$C$34)</f>
        <v>0</v>
      </c>
      <c r="AD12">
        <f>+Dashboard!$C$10*AD$6*Dashboard!$C$28*(1+Dashboard!$C$34)</f>
        <v>0</v>
      </c>
      <c r="AE12">
        <f>+Dashboard!$C$10*AE$6*Dashboard!$C$28*(1+Dashboard!$C$34)</f>
        <v>0</v>
      </c>
      <c r="AF12">
        <f>+Dashboard!$C$10*AF$6*Dashboard!$C$28*(1+Dashboard!$C$34)</f>
        <v>0</v>
      </c>
      <c r="AG12">
        <f>+Dashboard!$C$10*AG$6*Dashboard!$C$28*(1+Dashboard!$C$34)</f>
        <v>0</v>
      </c>
      <c r="AH12">
        <f>+Dashboard!$C$10*AH$6*Dashboard!$C$28*(1+Dashboard!$C$34)</f>
        <v>0</v>
      </c>
      <c r="AI12">
        <f>+Dashboard!$C$10*AI$6*Dashboard!$C$28*(1+Dashboard!$C$34)</f>
        <v>0</v>
      </c>
      <c r="AJ12">
        <f>+Dashboard!$C$10*AJ$6*Dashboard!$C$28*(1+Dashboard!$C$34)</f>
        <v>0</v>
      </c>
      <c r="AK12">
        <f>+Dashboard!$C$10*AK$6*Dashboard!$C$28*(1+Dashboard!$C$34)</f>
        <v>0</v>
      </c>
      <c r="AL12">
        <f>+Dashboard!$C$10*AL$6*Dashboard!$C$28*(1+Dashboard!$C$34)</f>
        <v>0</v>
      </c>
      <c r="AM12">
        <f>+Dashboard!$C$10*AM$6*Dashboard!$C$28*(1+Dashboard!$C$34)</f>
        <v>0</v>
      </c>
      <c r="AN12">
        <f>+Dashboard!$C$10*AN$6*Dashboard!$C$28*(1+Dashboard!$C$34)</f>
        <v>0</v>
      </c>
      <c r="AO12">
        <f>+Dashboard!$C$10*AO$6*Dashboard!$C$28*(1+Dashboard!$C$34)</f>
        <v>0</v>
      </c>
      <c r="AP12">
        <f>+Dashboard!$C$10*AP$6*Dashboard!$C$28*(1+Dashboard!$C$34)</f>
        <v>0</v>
      </c>
      <c r="AQ12">
        <f>+Dashboard!$C$10*AQ$6*Dashboard!$C$28*(1+Dashboard!$C$34)</f>
        <v>0</v>
      </c>
      <c r="AR12">
        <f>+Dashboard!$C$10*AR$6*Dashboard!$C$28*(1+Dashboard!$C$34)</f>
        <v>0</v>
      </c>
      <c r="AS12">
        <f>+Dashboard!$C$10*AS$6*Dashboard!$C$28*(1+Dashboard!$C$34)</f>
        <v>0</v>
      </c>
      <c r="AT12">
        <f>+Dashboard!$C$10*AT$6*Dashboard!$C$28*(1+Dashboard!$C$34)</f>
        <v>0</v>
      </c>
      <c r="AU12">
        <f>+Dashboard!$C$10*AU$6*Dashboard!$C$28*(1+Dashboard!$C$34)</f>
        <v>0</v>
      </c>
      <c r="AV12">
        <f>+Dashboard!$C$10*AV$6*Dashboard!$C$28*(1+Dashboard!$C$34)</f>
        <v>0</v>
      </c>
      <c r="AW12">
        <f>+Dashboard!$C$10*AW$6*Dashboard!$C$28*(1+Dashboard!$C$34)</f>
        <v>0</v>
      </c>
      <c r="AX12">
        <f>+Dashboard!$C$10*AX$6*Dashboard!$C$28*(1+Dashboard!$C$34)</f>
        <v>0</v>
      </c>
      <c r="AY12">
        <f>+Dashboard!$C$10*AY$6*Dashboard!$C$28*(1+Dashboard!$C$34)</f>
        <v>0</v>
      </c>
      <c r="AZ12">
        <f>+Dashboard!$C$10*AZ$6*Dashboard!$C$28*(1+Dashboard!$C$34)</f>
        <v>0</v>
      </c>
      <c r="BA12">
        <f>+Dashboard!$C$10*BA$6*Dashboard!$C$28*(1+Dashboard!$C$34)</f>
        <v>0</v>
      </c>
      <c r="BB12">
        <f>+Dashboard!$C$10*BB$6*Dashboard!$C$28*(1+Dashboard!$C$34)</f>
        <v>0</v>
      </c>
      <c r="BC12">
        <f>+Dashboard!$C$10*BC$6*Dashboard!$C$28*(1+Dashboard!$C$34)</f>
        <v>0</v>
      </c>
      <c r="BD12">
        <f>+Dashboard!$C$10*BD$6*Dashboard!$C$28*(1+Dashboard!$C$34)</f>
        <v>0</v>
      </c>
      <c r="BE12">
        <f>+Dashboard!$C$10*BE$6*Dashboard!$C$28*(1+Dashboard!$C$34)</f>
        <v>0</v>
      </c>
      <c r="BF12">
        <f>+Dashboard!$C$10*BF$6*Dashboard!$C$28*(1+Dashboard!$C$34)</f>
        <v>0</v>
      </c>
      <c r="BG12">
        <f>+Dashboard!$C$10*BG$6*Dashboard!$C$28*(1+Dashboard!$C$34)</f>
        <v>0</v>
      </c>
      <c r="BH12">
        <f>+Dashboard!$C$10*BH$6*Dashboard!$C$28*(1+Dashboard!$C$34)</f>
        <v>0</v>
      </c>
      <c r="BI12">
        <f>+Dashboard!$C$10*BI$6*Dashboard!$C$28*(1+Dashboard!$C$34)</f>
        <v>0</v>
      </c>
      <c r="BJ12">
        <f>+Dashboard!$C$10*BJ$6*Dashboard!$C$28*(1+Dashboard!$C$34)</f>
        <v>0</v>
      </c>
      <c r="BK12">
        <f>+Dashboard!$C$10*BK$6*Dashboard!$C$28*(1+Dashboard!$C$34)</f>
        <v>0</v>
      </c>
      <c r="BL12">
        <f>+Dashboard!$C$10*BL$6*Dashboard!$C$28*(1+Dashboard!$C$34)</f>
        <v>0</v>
      </c>
      <c r="BM12">
        <f>+Dashboard!$C$10*BM$6*Dashboard!$C$28*(1+Dashboard!$C$34)</f>
        <v>0</v>
      </c>
      <c r="BN12">
        <f>+Dashboard!$C$10*BN$6*Dashboard!$C$28*(1+Dashboard!$C$34)</f>
        <v>0</v>
      </c>
      <c r="BO12">
        <f>+Dashboard!$C$10*BO$6*Dashboard!$C$28*(1+Dashboard!$C$34)</f>
        <v>0.88500000000000012</v>
      </c>
      <c r="BP12">
        <f>+Dashboard!$C$10*BP$6*Dashboard!$C$28*(1+Dashboard!$C$34)</f>
        <v>0.88500000000000012</v>
      </c>
      <c r="BQ12">
        <f>+Dashboard!$C$10*BQ$6*Dashboard!$C$28*(1+Dashboard!$C$34)</f>
        <v>0.88500000000000012</v>
      </c>
      <c r="BR12">
        <f>+Dashboard!$C$10*BR$6*Dashboard!$C$28*(1+Dashboard!$C$34)</f>
        <v>0.88500000000000012</v>
      </c>
      <c r="BS12">
        <f>+Dashboard!$C$10*BS$6*Dashboard!$C$28*(1+Dashboard!$C$34)</f>
        <v>0.88500000000000012</v>
      </c>
      <c r="BT12">
        <f>+Dashboard!$C$10*BT$6*Dashboard!$C$28*(1+Dashboard!$C$34)</f>
        <v>0.88500000000000012</v>
      </c>
      <c r="BU12">
        <f>+Dashboard!$C$10*BU$6*Dashboard!$C$28*(1+Dashboard!$C$34)</f>
        <v>0.88500000000000012</v>
      </c>
      <c r="BV12">
        <f>+Dashboard!$C$10*BV$6*Dashboard!$C$28*(1+Dashboard!$C$34)</f>
        <v>0.88500000000000012</v>
      </c>
      <c r="BW12">
        <f>+Dashboard!$C$10*BW$6*Dashboard!$C$28*(1+Dashboard!$C$34)</f>
        <v>0.88500000000000012</v>
      </c>
      <c r="BX12">
        <f>+Dashboard!$C$10*BX$6*Dashboard!$C$28*(1+Dashboard!$C$34)</f>
        <v>0.88500000000000012</v>
      </c>
      <c r="BY12">
        <f>+Dashboard!$C$10*BY$6*Dashboard!$C$28*(1+Dashboard!$C$34)</f>
        <v>0.88500000000000012</v>
      </c>
      <c r="BZ12">
        <f>+Dashboard!$C$10*BZ$6*Dashboard!$C$28*(1+Dashboard!$C$34)</f>
        <v>0.88500000000000012</v>
      </c>
      <c r="CA12">
        <f>+Dashboard!$C$10*CA$6*Dashboard!$C$28*(1+Dashboard!$C$34)</f>
        <v>0.88500000000000012</v>
      </c>
      <c r="CB12">
        <f>+Dashboard!$C$10*CB$6*Dashboard!$C$28*(1+Dashboard!$C$34)</f>
        <v>0.88500000000000012</v>
      </c>
      <c r="CC12">
        <f>+Dashboard!$C$10*CC$6*Dashboard!$C$28*(1+Dashboard!$C$34)</f>
        <v>0.88500000000000012</v>
      </c>
      <c r="CD12">
        <f>+Dashboard!$C$10*CD$6*Dashboard!$C$28*(1+Dashboard!$C$34)</f>
        <v>0.88500000000000012</v>
      </c>
      <c r="CE12">
        <f>+Dashboard!$C$10*CE$6*Dashboard!$C$28*(1+Dashboard!$C$34)</f>
        <v>0.88500000000000012</v>
      </c>
      <c r="CF12">
        <f>+Dashboard!$C$10*CF$6*Dashboard!$C$28*(1+Dashboard!$C$34)</f>
        <v>0.88500000000000012</v>
      </c>
      <c r="CG12">
        <f>+Dashboard!$C$10*CG$6*Dashboard!$C$28*(1+Dashboard!$C$34)</f>
        <v>0.88500000000000012</v>
      </c>
      <c r="CH12">
        <f>+Dashboard!$C$10*CH$6*Dashboard!$C$28*(1+Dashboard!$C$34)</f>
        <v>0.88500000000000012</v>
      </c>
      <c r="CI12">
        <f>+Dashboard!$C$10*CI$6*Dashboard!$C$28*(1+Dashboard!$C$34)</f>
        <v>0.88500000000000012</v>
      </c>
      <c r="CJ12">
        <f>+Dashboard!$C$10*CJ$6*Dashboard!$C$28*(1+Dashboard!$C$34)</f>
        <v>0.88500000000000012</v>
      </c>
      <c r="CK12">
        <f>+Dashboard!$C$10*CK$6*Dashboard!$C$28*(1+Dashboard!$C$34)</f>
        <v>0.88500000000000012</v>
      </c>
      <c r="CL12">
        <f>+Dashboard!$C$10*CL$6*Dashboard!$C$28*(1+Dashboard!$C$34)</f>
        <v>0.88500000000000012</v>
      </c>
      <c r="CM12">
        <f>+Dashboard!$C$10*CM$6*Dashboard!$C$28*(1+Dashboard!$C$34)</f>
        <v>0.88500000000000012</v>
      </c>
      <c r="CN12">
        <f>+Dashboard!$C$10*CN$6*Dashboard!$C$28*(1+Dashboard!$C$34)</f>
        <v>0.88500000000000012</v>
      </c>
      <c r="CO12">
        <f>+Dashboard!$C$10*CO$6*Dashboard!$C$28*(1+Dashboard!$C$34)</f>
        <v>0.88500000000000012</v>
      </c>
      <c r="CP12">
        <f>+Dashboard!$C$10*CP$6*Dashboard!$C$28*(1+Dashboard!$C$34)</f>
        <v>0.88500000000000012</v>
      </c>
      <c r="CQ12">
        <f>+Dashboard!$C$10*CQ$6*Dashboard!$C$28*(1+Dashboard!$C$34)</f>
        <v>0.88500000000000012</v>
      </c>
      <c r="CR12">
        <f>+Dashboard!$C$10*CR$6*Dashboard!$C$28*(1+Dashboard!$C$34)</f>
        <v>0.88500000000000012</v>
      </c>
      <c r="CS12">
        <f>+Dashboard!$C$10*CS$6*Dashboard!$C$28*(1+Dashboard!$C$34)</f>
        <v>0.88500000000000012</v>
      </c>
      <c r="CT12">
        <f>+Dashboard!$C$10*CT$6*Dashboard!$C$28*(1+Dashboard!$C$34)</f>
        <v>0.88500000000000012</v>
      </c>
      <c r="CU12">
        <f>+Dashboard!$C$10*CU$6*Dashboard!$C$28*(1+Dashboard!$C$34)</f>
        <v>0.88500000000000012</v>
      </c>
      <c r="CV12">
        <f>+Dashboard!$C$10*CV$6*Dashboard!$C$28*(1+Dashboard!$C$34)</f>
        <v>0.88500000000000012</v>
      </c>
      <c r="CW12">
        <f>+Dashboard!$C$10*CW$6*Dashboard!$C$28*(1+Dashboard!$C$34)</f>
        <v>0.88500000000000012</v>
      </c>
      <c r="CX12">
        <f>+Dashboard!$C$10*CX$6*Dashboard!$C$28*(1+Dashboard!$C$34)</f>
        <v>0.88500000000000012</v>
      </c>
      <c r="CY12">
        <f>+Dashboard!$C$10*CY$6*Dashboard!$C$28*(1+Dashboard!$C$34)</f>
        <v>0.88500000000000012</v>
      </c>
      <c r="CZ12">
        <f>+Dashboard!$C$10*CZ$6*Dashboard!$C$28*(1+Dashboard!$C$34)</f>
        <v>0.88500000000000012</v>
      </c>
      <c r="DA12">
        <f>+Dashboard!$C$10*DA$6*Dashboard!$C$28*(1+Dashboard!$C$34)</f>
        <v>0.88500000000000012</v>
      </c>
      <c r="DB12">
        <f>+Dashboard!$C$10*DB$6*Dashboard!$C$28*(1+Dashboard!$C$34)</f>
        <v>0.88500000000000012</v>
      </c>
      <c r="DC12">
        <f>+Dashboard!$C$10*DC$6*Dashboard!$C$28*(1+Dashboard!$C$34)</f>
        <v>0.88500000000000012</v>
      </c>
      <c r="DD12">
        <f>+Dashboard!$C$10*DD$6*Dashboard!$C$28*(1+Dashboard!$C$34)</f>
        <v>0.88500000000000012</v>
      </c>
      <c r="DE12">
        <f>+Dashboard!$C$10*DE$6*Dashboard!$C$28*(1+Dashboard!$C$34)</f>
        <v>0.88500000000000012</v>
      </c>
      <c r="DF12">
        <f>+Dashboard!$C$10*DF$6*Dashboard!$C$28*(1+Dashboard!$C$34)</f>
        <v>0.88500000000000012</v>
      </c>
      <c r="DG12">
        <f>+Dashboard!$C$10*DG$6*Dashboard!$C$28*(1+Dashboard!$C$34)</f>
        <v>0.88500000000000012</v>
      </c>
      <c r="DH12">
        <f>+Dashboard!$C$10*DH$6*Dashboard!$C$28*(1+Dashboard!$C$34)</f>
        <v>0.88500000000000012</v>
      </c>
      <c r="DI12">
        <f>+Dashboard!$C$10*DI$6*Dashboard!$C$28*(1+Dashboard!$C$34)</f>
        <v>0.88500000000000012</v>
      </c>
      <c r="DJ12">
        <f>+Dashboard!$C$10*DJ$6*Dashboard!$C$28*(1+Dashboard!$C$34)</f>
        <v>0.88500000000000012</v>
      </c>
      <c r="DK12">
        <f>+Dashboard!$C$10*DK$6*Dashboard!$C$28*(1+Dashboard!$C$34)</f>
        <v>0.88500000000000012</v>
      </c>
      <c r="DL12">
        <f>+Dashboard!$C$10*DL$6*Dashboard!$C$28*(1+Dashboard!$C$34)</f>
        <v>0.88500000000000012</v>
      </c>
      <c r="DM12">
        <f>+Dashboard!$C$10*DM$6*Dashboard!$C$28*(1+Dashboard!$C$34)</f>
        <v>0.88500000000000012</v>
      </c>
      <c r="DN12">
        <f>+Dashboard!$C$10*DN$6*Dashboard!$C$28*(1+Dashboard!$C$34)</f>
        <v>0.88500000000000012</v>
      </c>
      <c r="DO12">
        <f>+Dashboard!$C$10*DO$6*Dashboard!$C$28*(1+Dashboard!$C$34)</f>
        <v>0.88500000000000012</v>
      </c>
      <c r="DP12">
        <f>+Dashboard!$C$10*DP$6*Dashboard!$C$28*(1+Dashboard!$C$34)</f>
        <v>0.88500000000000012</v>
      </c>
      <c r="DQ12">
        <f>+Dashboard!$C$10*DQ$6*Dashboard!$C$28*(1+Dashboard!$C$34)</f>
        <v>0.88500000000000012</v>
      </c>
      <c r="DR12">
        <f>+Dashboard!$C$10*DR$6*Dashboard!$C$28*(1+Dashboard!$C$34)</f>
        <v>0.88500000000000012</v>
      </c>
      <c r="DS12">
        <f>+Dashboard!$C$10*DS$6*Dashboard!$C$28*(1+Dashboard!$C$34)</f>
        <v>0.88500000000000012</v>
      </c>
      <c r="DT12">
        <f>+Dashboard!$C$10*DT$6*Dashboard!$C$28*(1+Dashboard!$C$34)</f>
        <v>0.88500000000000012</v>
      </c>
      <c r="DU12">
        <f>+Dashboard!$C$10*DU$6*Dashboard!$C$28*(1+Dashboard!$C$34)</f>
        <v>0.88500000000000012</v>
      </c>
      <c r="DV12">
        <f>+Dashboard!$C$10*DV$6*Dashboard!$C$28*(1+Dashboard!$C$34)</f>
        <v>0.88500000000000012</v>
      </c>
      <c r="DW12">
        <f>+Dashboard!$C$10*DW$6*Dashboard!$C$28*(1+Dashboard!$C$34)</f>
        <v>0.88500000000000012</v>
      </c>
      <c r="DX12">
        <f>+Dashboard!$C$10*DX$6*Dashboard!$C$28*(1+Dashboard!$C$34)</f>
        <v>0.88500000000000012</v>
      </c>
      <c r="DY12">
        <f>+Dashboard!$C$10*DY$6*Dashboard!$C$28*(1+Dashboard!$C$34)</f>
        <v>0.88500000000000012</v>
      </c>
      <c r="DZ12">
        <f>+Dashboard!$C$10*DZ$6*Dashboard!$C$28*(1+Dashboard!$C$34)</f>
        <v>0.88500000000000012</v>
      </c>
      <c r="EA12">
        <f>+Dashboard!$C$10*EA$6*Dashboard!$C$28*(1+Dashboard!$C$34)</f>
        <v>0.88500000000000012</v>
      </c>
      <c r="EB12">
        <f>+Dashboard!$C$10*EB$6*Dashboard!$C$28*(1+Dashboard!$C$34)</f>
        <v>0.88500000000000012</v>
      </c>
      <c r="EC12">
        <f>+Dashboard!$C$10*EC$6*Dashboard!$C$28*(1+Dashboard!$C$34)</f>
        <v>0.88500000000000012</v>
      </c>
      <c r="ED12">
        <f>+Dashboard!$C$10*ED$6*Dashboard!$C$28*(1+Dashboard!$C$34)</f>
        <v>0.88500000000000012</v>
      </c>
      <c r="EE12">
        <f>+Dashboard!$C$10*EE$6*Dashboard!$C$28*(1+Dashboard!$C$34)</f>
        <v>0.88500000000000012</v>
      </c>
      <c r="EF12">
        <f>+Dashboard!$C$10*EF$6*Dashboard!$C$28*(1+Dashboard!$C$34)</f>
        <v>0.88500000000000012</v>
      </c>
      <c r="EG12">
        <f>+Dashboard!$C$10*EG$6*Dashboard!$C$28*(1+Dashboard!$C$34)</f>
        <v>0.88500000000000012</v>
      </c>
      <c r="EH12">
        <f>+Dashboard!$C$10*EH$6*Dashboard!$C$28*(1+Dashboard!$C$34)</f>
        <v>0.88500000000000012</v>
      </c>
      <c r="EI12">
        <f>+Dashboard!$C$10*EI$6*Dashboard!$C$28*(1+Dashboard!$C$34)</f>
        <v>0.88500000000000012</v>
      </c>
      <c r="EJ12">
        <f>+Dashboard!$C$10*EJ$6*Dashboard!$C$28*(1+Dashboard!$C$34)</f>
        <v>0.88500000000000012</v>
      </c>
      <c r="EK12">
        <f>+Dashboard!$C$10*EK$6*Dashboard!$C$28*(1+Dashboard!$C$34)</f>
        <v>0.88500000000000012</v>
      </c>
      <c r="EL12">
        <f>+Dashboard!$C$10*EL$6*Dashboard!$C$28*(1+Dashboard!$C$34)</f>
        <v>0.88500000000000012</v>
      </c>
      <c r="EM12">
        <f>+Dashboard!$C$10*EM$6*Dashboard!$C$28*(1+Dashboard!$C$34)</f>
        <v>0.88500000000000012</v>
      </c>
      <c r="EN12">
        <f>+Dashboard!$C$10*EN$6*Dashboard!$C$28*(1+Dashboard!$C$34)</f>
        <v>0.88500000000000012</v>
      </c>
      <c r="EO12">
        <f>+Dashboard!$C$10*EO$6*Dashboard!$C$28*(1+Dashboard!$C$34)</f>
        <v>0.88500000000000012</v>
      </c>
      <c r="EP12">
        <f>+Dashboard!$C$10*EP$6*Dashboard!$C$28*(1+Dashboard!$C$34)</f>
        <v>0.88500000000000012</v>
      </c>
      <c r="EQ12">
        <f>+Dashboard!$C$10*EQ$6*Dashboard!$C$28*(1+Dashboard!$C$34)</f>
        <v>0.88500000000000012</v>
      </c>
      <c r="ER12">
        <f>+Dashboard!$C$10*ER$6*Dashboard!$C$28*(1+Dashboard!$C$34)</f>
        <v>0.88500000000000012</v>
      </c>
      <c r="ES12">
        <f>+Dashboard!$C$10*ES$6*Dashboard!$C$28*(1+Dashboard!$C$34)</f>
        <v>0.88500000000000012</v>
      </c>
      <c r="ET12">
        <f>+Dashboard!$C$10*ET$6*Dashboard!$C$28*(1+Dashboard!$C$34)</f>
        <v>0.88500000000000012</v>
      </c>
      <c r="EU12">
        <f>+Dashboard!$C$10*EU$6*Dashboard!$C$28*(1+Dashboard!$C$34)</f>
        <v>0.88500000000000012</v>
      </c>
      <c r="EV12">
        <f>+Dashboard!$C$10*EV$6*Dashboard!$C$28*(1+Dashboard!$C$34)</f>
        <v>0.88500000000000012</v>
      </c>
      <c r="EW12">
        <f>+Dashboard!$C$10*EW$6*Dashboard!$C$28*(1+Dashboard!$C$34)</f>
        <v>0.88500000000000012</v>
      </c>
      <c r="EX12">
        <f>+Dashboard!$C$10*EX$6*Dashboard!$C$28*(1+Dashboard!$C$34)</f>
        <v>0.88500000000000012</v>
      </c>
      <c r="EY12">
        <f>+Dashboard!$C$10*EY$6*Dashboard!$C$28*(1+Dashboard!$C$34)</f>
        <v>0.88500000000000012</v>
      </c>
      <c r="EZ12">
        <f>+Dashboard!$C$10*EZ$6*Dashboard!$C$28*(1+Dashboard!$C$34)</f>
        <v>0.88500000000000012</v>
      </c>
      <c r="FA12">
        <f>+Dashboard!$C$10*FA$6*Dashboard!$C$28*(1+Dashboard!$C$34)</f>
        <v>0.88500000000000012</v>
      </c>
      <c r="FB12">
        <f>+Dashboard!$C$10*FB$6*Dashboard!$C$28*(1+Dashboard!$C$34)</f>
        <v>0.88500000000000012</v>
      </c>
      <c r="FC12">
        <f>+Dashboard!$C$10*FC$6*Dashboard!$C$28*(1+Dashboard!$C$34)</f>
        <v>0.88500000000000012</v>
      </c>
      <c r="FD12">
        <f>+Dashboard!$C$10*FD$6*Dashboard!$C$28*(1+Dashboard!$C$34)</f>
        <v>0.88500000000000012</v>
      </c>
      <c r="FE12">
        <f>+Dashboard!$C$10*FE$6*Dashboard!$C$28*(1+Dashboard!$C$34)</f>
        <v>0.88500000000000012</v>
      </c>
      <c r="FF12">
        <f>+Dashboard!$C$10*FF$6*Dashboard!$C$28*(1+Dashboard!$C$34)</f>
        <v>0.88500000000000012</v>
      </c>
      <c r="FG12">
        <f>+Dashboard!$C$10*FG$6*Dashboard!$C$28*(1+Dashboard!$C$34)</f>
        <v>0.88500000000000012</v>
      </c>
      <c r="FH12">
        <f>+Dashboard!$C$10*FH$6*Dashboard!$C$28*(1+Dashboard!$C$34)</f>
        <v>0.88500000000000012</v>
      </c>
      <c r="FI12">
        <f>+Dashboard!$C$10*FI$6*Dashboard!$C$28*(1+Dashboard!$C$34)</f>
        <v>0.88500000000000012</v>
      </c>
      <c r="FJ12">
        <f>+Dashboard!$C$10*FJ$6*Dashboard!$C$28*(1+Dashboard!$C$34)</f>
        <v>0.88500000000000012</v>
      </c>
      <c r="FK12">
        <f>+Dashboard!$C$10*FK$6*Dashboard!$C$28*(1+Dashboard!$C$34)</f>
        <v>0.88500000000000012</v>
      </c>
      <c r="FL12">
        <f>+Dashboard!$C$10*FL$6*Dashboard!$C$28*(1+Dashboard!$C$34)</f>
        <v>0.88500000000000012</v>
      </c>
      <c r="FM12">
        <f>+Dashboard!$C$10*FM$6*Dashboard!$C$28*(1+Dashboard!$C$34)</f>
        <v>0.88500000000000012</v>
      </c>
      <c r="FN12">
        <f>+Dashboard!$C$10*FN$6*Dashboard!$C$28*(1+Dashboard!$C$34)</f>
        <v>0.88500000000000012</v>
      </c>
      <c r="FO12">
        <f>+Dashboard!$C$10*FO$6*Dashboard!$C$28*(1+Dashboard!$C$34)</f>
        <v>0.88500000000000012</v>
      </c>
      <c r="FP12">
        <f>+Dashboard!$C$10*FP$6*Dashboard!$C$28*(1+Dashboard!$C$34)</f>
        <v>0.88500000000000012</v>
      </c>
      <c r="FQ12">
        <f>+Dashboard!$C$10*FQ$6*Dashboard!$C$28*(1+Dashboard!$C$34)</f>
        <v>0.88500000000000012</v>
      </c>
      <c r="FR12">
        <f>+Dashboard!$C$10*FR$6*Dashboard!$C$28*(1+Dashboard!$C$34)</f>
        <v>0.88500000000000012</v>
      </c>
      <c r="FS12">
        <f>+Dashboard!$C$10*FS$6*Dashboard!$C$28*(1+Dashboard!$C$34)</f>
        <v>0.88500000000000012</v>
      </c>
      <c r="FT12">
        <f>+Dashboard!$C$10*FT$6*Dashboard!$C$28*(1+Dashboard!$C$34)</f>
        <v>0.88500000000000012</v>
      </c>
      <c r="FU12">
        <f>+Dashboard!$C$10*FU$6*Dashboard!$C$28*(1+Dashboard!$C$34)</f>
        <v>0.88500000000000012</v>
      </c>
      <c r="FV12">
        <f>+Dashboard!$C$10*FV$6*Dashboard!$C$28*(1+Dashboard!$C$34)</f>
        <v>0.88500000000000012</v>
      </c>
      <c r="FW12">
        <f>+Dashboard!$C$10*FW$6*Dashboard!$C$28*(1+Dashboard!$C$34)</f>
        <v>0.88500000000000012</v>
      </c>
      <c r="FX12">
        <f>+Dashboard!$C$10*FX$6*Dashboard!$C$28*(1+Dashboard!$C$34)</f>
        <v>0.88500000000000012</v>
      </c>
      <c r="FY12">
        <f>+Dashboard!$C$10*FY$6*Dashboard!$C$28*(1+Dashboard!$C$34)</f>
        <v>0.88500000000000012</v>
      </c>
      <c r="FZ12">
        <f>+Dashboard!$C$10*FZ$6*Dashboard!$C$28*(1+Dashboard!$C$34)</f>
        <v>0.88500000000000012</v>
      </c>
      <c r="GA12">
        <f>+Dashboard!$C$10*GA$6*Dashboard!$C$28*(1+Dashboard!$C$34)</f>
        <v>0.88500000000000012</v>
      </c>
      <c r="GB12">
        <f>+Dashboard!$C$10*GB$6*Dashboard!$C$28*(1+Dashboard!$C$34)</f>
        <v>0.88500000000000012</v>
      </c>
      <c r="GC12">
        <f>+Dashboard!$C$10*GC$6*Dashboard!$C$28*(1+Dashboard!$C$34)</f>
        <v>0.88500000000000012</v>
      </c>
      <c r="GD12">
        <f>+Dashboard!$C$10*GD$6*Dashboard!$C$28*(1+Dashboard!$C$34)</f>
        <v>0.88500000000000012</v>
      </c>
      <c r="GE12">
        <f>+Dashboard!$C$10*GE$6*Dashboard!$C$28*(1+Dashboard!$C$34)</f>
        <v>0.88500000000000012</v>
      </c>
      <c r="GF12">
        <f>+Dashboard!$C$10*GF$6*Dashboard!$C$28*(1+Dashboard!$C$34)</f>
        <v>0.88500000000000012</v>
      </c>
      <c r="GG12">
        <f>+Dashboard!$C$10*GG$6*Dashboard!$C$28*(1+Dashboard!$C$34)</f>
        <v>0.88500000000000012</v>
      </c>
      <c r="GH12">
        <f>+Dashboard!$C$10*GH$6*Dashboard!$C$28*(1+Dashboard!$C$34)</f>
        <v>0.88500000000000012</v>
      </c>
      <c r="GI12">
        <f>+Dashboard!$C$10*GI$6*Dashboard!$C$28*(1+Dashboard!$C$34)</f>
        <v>0.88500000000000012</v>
      </c>
      <c r="GJ12">
        <f>+Dashboard!$C$10*GJ$6*Dashboard!$C$28*(1+Dashboard!$C$34)</f>
        <v>0.88500000000000012</v>
      </c>
      <c r="GK12">
        <f>+Dashboard!$C$10*GK$6*Dashboard!$C$28*(1+Dashboard!$C$34)</f>
        <v>0.88500000000000012</v>
      </c>
      <c r="GL12">
        <f>+Dashboard!$C$10*GL$6*Dashboard!$C$28*(1+Dashboard!$C$34)</f>
        <v>0.88500000000000012</v>
      </c>
      <c r="GM12">
        <f>+Dashboard!$C$10*GM$6*Dashboard!$C$28*(1+Dashboard!$C$34)</f>
        <v>0.88500000000000012</v>
      </c>
      <c r="GN12">
        <f>+Dashboard!$C$10*GN$6*Dashboard!$C$28*(1+Dashboard!$C$34)</f>
        <v>0.88500000000000012</v>
      </c>
      <c r="GO12">
        <f>+Dashboard!$C$10*GO$6*Dashboard!$C$28*(1+Dashboard!$C$34)</f>
        <v>0.88500000000000012</v>
      </c>
      <c r="GP12">
        <f>+Dashboard!$C$10*GP$6*Dashboard!$C$28*(1+Dashboard!$C$34)</f>
        <v>0.88500000000000012</v>
      </c>
      <c r="GQ12">
        <f>+Dashboard!$C$10*GQ$6*Dashboard!$C$28*(1+Dashboard!$C$34)</f>
        <v>0.88500000000000012</v>
      </c>
      <c r="GR12">
        <f>+Dashboard!$C$10*GR$6*Dashboard!$C$28*(1+Dashboard!$C$34)</f>
        <v>0.88500000000000012</v>
      </c>
      <c r="GS12">
        <f>+Dashboard!$C$10*GS$6*Dashboard!$C$28*(1+Dashboard!$C$34)</f>
        <v>0.88500000000000012</v>
      </c>
      <c r="GT12">
        <f>+Dashboard!$C$10*GT$6*Dashboard!$C$28*(1+Dashboard!$C$34)</f>
        <v>0.88500000000000012</v>
      </c>
      <c r="GU12">
        <f>+Dashboard!$C$10*GU$6*Dashboard!$C$28*(1+Dashboard!$C$34)</f>
        <v>0.88500000000000012</v>
      </c>
      <c r="GV12">
        <f>+Dashboard!$C$10*GV$6*Dashboard!$C$28*(1+Dashboard!$C$34)</f>
        <v>0.88500000000000012</v>
      </c>
      <c r="GW12">
        <f>+Dashboard!$C$10*GW$6*Dashboard!$C$28*(1+Dashboard!$C$34)</f>
        <v>0.88500000000000012</v>
      </c>
      <c r="GX12">
        <f>+Dashboard!$C$10*GX$6*Dashboard!$C$28*(1+Dashboard!$C$34)</f>
        <v>0.88500000000000012</v>
      </c>
      <c r="GY12">
        <f>+Dashboard!$C$10*GY$6*Dashboard!$C$28*(1+Dashboard!$C$34)</f>
        <v>0.88500000000000012</v>
      </c>
      <c r="GZ12">
        <f>+Dashboard!$C$10*GZ$6*Dashboard!$C$28*(1+Dashboard!$C$34)</f>
        <v>0.88500000000000012</v>
      </c>
      <c r="HA12">
        <f>+Dashboard!$C$10*HA$6*Dashboard!$C$28*(1+Dashboard!$C$34)</f>
        <v>0.88500000000000012</v>
      </c>
      <c r="HB12">
        <f>+Dashboard!$C$10*HB$6*Dashboard!$C$28*(1+Dashboard!$C$34)</f>
        <v>0.88500000000000012</v>
      </c>
      <c r="HC12">
        <f>+Dashboard!$C$10*HC$6*Dashboard!$C$28*(1+Dashboard!$C$34)</f>
        <v>0.88500000000000012</v>
      </c>
      <c r="HD12">
        <f>+Dashboard!$C$10*HD$6*Dashboard!$C$28*(1+Dashboard!$C$34)</f>
        <v>0.88500000000000012</v>
      </c>
      <c r="HE12">
        <f>+Dashboard!$C$10*HE$6*Dashboard!$C$28*(1+Dashboard!$C$34)</f>
        <v>0.88500000000000012</v>
      </c>
      <c r="HF12">
        <f>+Dashboard!$C$10*HF$6*Dashboard!$C$28*(1+Dashboard!$C$34)</f>
        <v>0.88500000000000012</v>
      </c>
      <c r="HG12">
        <f>+Dashboard!$C$10*HG$6*Dashboard!$C$28*(1+Dashboard!$C$34)</f>
        <v>0.88500000000000012</v>
      </c>
      <c r="HH12">
        <f>+Dashboard!$C$10*HH$6*Dashboard!$C$28*(1+Dashboard!$C$34)</f>
        <v>0.88500000000000012</v>
      </c>
      <c r="HI12">
        <f>+Dashboard!$C$10*HI$6*Dashboard!$C$28*(1+Dashboard!$C$34)</f>
        <v>0.88500000000000012</v>
      </c>
      <c r="HJ12">
        <f>+Dashboard!$C$10*HJ$6*Dashboard!$C$28*(1+Dashboard!$C$34)</f>
        <v>0.88500000000000012</v>
      </c>
      <c r="HK12">
        <f>+Dashboard!$C$10*HK$6*Dashboard!$C$28*(1+Dashboard!$C$34)</f>
        <v>0.88500000000000012</v>
      </c>
      <c r="HL12">
        <f>+Dashboard!$C$10*HL$6*Dashboard!$C$28*(1+Dashboard!$C$34)</f>
        <v>0.88500000000000012</v>
      </c>
      <c r="HM12">
        <f>+Dashboard!$C$10*HM$6*Dashboard!$C$28*(1+Dashboard!$C$34)</f>
        <v>0.88500000000000012</v>
      </c>
      <c r="HN12">
        <f>+Dashboard!$C$10*HN$6*Dashboard!$C$28*(1+Dashboard!$C$34)</f>
        <v>0.88500000000000012</v>
      </c>
      <c r="HO12">
        <f>+Dashboard!$C$10*HO$6*Dashboard!$C$28*(1+Dashboard!$C$34)</f>
        <v>0.88500000000000012</v>
      </c>
      <c r="HP12">
        <f>+Dashboard!$C$10*HP$6*Dashboard!$C$28*(1+Dashboard!$C$34)</f>
        <v>0.88500000000000012</v>
      </c>
      <c r="HQ12">
        <f>+Dashboard!$C$10*HQ$6*Dashboard!$C$28*(1+Dashboard!$C$34)</f>
        <v>0.88500000000000012</v>
      </c>
      <c r="HR12">
        <f>+Dashboard!$C$10*HR$6*Dashboard!$C$28*(1+Dashboard!$C$34)</f>
        <v>0.88500000000000012</v>
      </c>
      <c r="HS12">
        <f>+Dashboard!$C$10*HS$6*Dashboard!$C$28*(1+Dashboard!$C$34)</f>
        <v>0.88500000000000012</v>
      </c>
      <c r="HT12">
        <f>+Dashboard!$C$10*HT$6*Dashboard!$C$28*(1+Dashboard!$C$34)</f>
        <v>0.88500000000000012</v>
      </c>
      <c r="HU12">
        <f>+Dashboard!$C$10*HU$6*Dashboard!$C$28*(1+Dashboard!$C$34)</f>
        <v>0.88500000000000012</v>
      </c>
      <c r="HV12">
        <f>+Dashboard!$C$10*HV$6*Dashboard!$C$28*(1+Dashboard!$C$34)</f>
        <v>0.88500000000000012</v>
      </c>
      <c r="HW12">
        <f>+Dashboard!$C$10*HW$6*Dashboard!$C$28*(1+Dashboard!$C$34)</f>
        <v>0.88500000000000012</v>
      </c>
      <c r="HX12">
        <f>+Dashboard!$C$10*HX$6*Dashboard!$C$28*(1+Dashboard!$C$34)</f>
        <v>0.88500000000000012</v>
      </c>
      <c r="HY12">
        <f>+Dashboard!$C$10*HY$6*Dashboard!$C$28*(1+Dashboard!$C$34)</f>
        <v>0.88500000000000012</v>
      </c>
      <c r="HZ12">
        <f>+Dashboard!$C$10*HZ$6*Dashboard!$C$28*(1+Dashboard!$C$34)</f>
        <v>0.88500000000000012</v>
      </c>
      <c r="IA12">
        <f>+Dashboard!$C$10*IA$6*Dashboard!$C$28*(1+Dashboard!$C$34)</f>
        <v>0.88500000000000012</v>
      </c>
      <c r="IB12">
        <f>+Dashboard!$C$10*IB$6*Dashboard!$C$28*(1+Dashboard!$C$34)</f>
        <v>0.88500000000000012</v>
      </c>
      <c r="IC12">
        <f>+Dashboard!$C$10*IC$6*Dashboard!$C$28*(1+Dashboard!$C$34)</f>
        <v>0.88500000000000012</v>
      </c>
      <c r="ID12">
        <f>+Dashboard!$C$10*ID$6*Dashboard!$C$28*(1+Dashboard!$C$34)</f>
        <v>0.88500000000000012</v>
      </c>
      <c r="IE12">
        <f>+Dashboard!$C$10*IE$6*Dashboard!$C$28*(1+Dashboard!$C$34)</f>
        <v>0.88500000000000012</v>
      </c>
      <c r="IF12">
        <f>+Dashboard!$C$10*IF$6*Dashboard!$C$28*(1+Dashboard!$C$34)</f>
        <v>0.88500000000000012</v>
      </c>
      <c r="IG12">
        <f>+Dashboard!$C$10*IG$6*Dashboard!$C$28*(1+Dashboard!$C$34)</f>
        <v>0.88500000000000012</v>
      </c>
      <c r="IH12">
        <f>+Dashboard!$C$10*IH$6*Dashboard!$C$28*(1+Dashboard!$C$34)</f>
        <v>0.88500000000000012</v>
      </c>
      <c r="II12">
        <f>+Dashboard!$C$10*II$6*Dashboard!$C$28*(1+Dashboard!$C$34)</f>
        <v>0.88500000000000012</v>
      </c>
      <c r="IJ12">
        <f>+Dashboard!$C$10*IJ$6*Dashboard!$C$28*(1+Dashboard!$C$34)</f>
        <v>0.88500000000000012</v>
      </c>
      <c r="IK12">
        <f>+Dashboard!$C$10*IK$6*Dashboard!$C$28*(1+Dashboard!$C$34)</f>
        <v>0.88500000000000012</v>
      </c>
      <c r="IL12">
        <f>+Dashboard!$C$10*IL$6*Dashboard!$C$28*(1+Dashboard!$C$34)</f>
        <v>0.88500000000000012</v>
      </c>
      <c r="IM12">
        <f>+Dashboard!$C$10*IM$6*Dashboard!$C$28*(1+Dashboard!$C$34)</f>
        <v>0.88500000000000012</v>
      </c>
      <c r="IN12">
        <f>+Dashboard!$C$10*IN$6*Dashboard!$C$28*(1+Dashboard!$C$34)</f>
        <v>0.88500000000000012</v>
      </c>
      <c r="IO12">
        <f>+Dashboard!$C$10*IO$6*Dashboard!$C$28*(1+Dashboard!$C$34)</f>
        <v>0.88500000000000012</v>
      </c>
      <c r="IP12">
        <f>+Dashboard!$C$10*IP$6*Dashboard!$C$28*(1+Dashboard!$C$34)</f>
        <v>0.88500000000000012</v>
      </c>
      <c r="IQ12">
        <f>+Dashboard!$C$10*IQ$6*Dashboard!$C$28*(1+Dashboard!$C$34)</f>
        <v>0.88500000000000012</v>
      </c>
      <c r="IR12">
        <f>+Dashboard!$C$10*IR$6*Dashboard!$C$28*(1+Dashboard!$C$34)</f>
        <v>0.88500000000000012</v>
      </c>
      <c r="IS12">
        <f>+Dashboard!$C$10*IS$6*Dashboard!$C$28*(1+Dashboard!$C$34)</f>
        <v>0.88500000000000012</v>
      </c>
      <c r="IT12">
        <f>+Dashboard!$C$10*IT$6*Dashboard!$C$28*(1+Dashboard!$C$34)</f>
        <v>0.88500000000000012</v>
      </c>
      <c r="IU12">
        <f>+Dashboard!$C$10*IU$6*Dashboard!$C$28*(1+Dashboard!$C$34)</f>
        <v>0.88500000000000012</v>
      </c>
      <c r="IV12">
        <f>+Dashboard!$C$10*IV$6*Dashboard!$C$28*(1+Dashboard!$C$34)</f>
        <v>0.88500000000000012</v>
      </c>
      <c r="IW12">
        <f>+Dashboard!$C$10*IW$6*Dashboard!$C$28*(1+Dashboard!$C$34)</f>
        <v>0.88500000000000012</v>
      </c>
      <c r="IX12">
        <f>+Dashboard!$C$10*IX$6*Dashboard!$C$28*(1+Dashboard!$C$34)</f>
        <v>0.88500000000000012</v>
      </c>
      <c r="IY12">
        <f>+Dashboard!$C$10*IY$6*Dashboard!$C$28*(1+Dashboard!$C$34)</f>
        <v>0.88500000000000012</v>
      </c>
      <c r="IZ12">
        <f>+Dashboard!$C$10*IZ$6*Dashboard!$C$28*(1+Dashboard!$C$34)</f>
        <v>0.88500000000000012</v>
      </c>
      <c r="JA12">
        <f>+Dashboard!$C$10*JA$6*Dashboard!$C$28*(1+Dashboard!$C$34)</f>
        <v>0.88500000000000012</v>
      </c>
      <c r="JB12">
        <f>+Dashboard!$C$10*JB$6*Dashboard!$C$28*(1+Dashboard!$C$34)</f>
        <v>0.88500000000000012</v>
      </c>
      <c r="JC12">
        <f>+Dashboard!$C$10*JC$6*Dashboard!$C$28*(1+Dashboard!$C$34)</f>
        <v>0.88500000000000012</v>
      </c>
      <c r="JD12">
        <f>+Dashboard!$C$10*JD$6*Dashboard!$C$28*(1+Dashboard!$C$34)</f>
        <v>0.88500000000000012</v>
      </c>
      <c r="JE12">
        <f>+Dashboard!$C$10*JE$6*Dashboard!$C$28*(1+Dashboard!$C$34)</f>
        <v>0.88500000000000012</v>
      </c>
      <c r="JF12">
        <f>+Dashboard!$C$10*JF$6*Dashboard!$C$28*(1+Dashboard!$C$34)</f>
        <v>0.88500000000000012</v>
      </c>
      <c r="JG12">
        <f>+Dashboard!$C$10*JG$6*Dashboard!$C$28*(1+Dashboard!$C$34)</f>
        <v>0.88500000000000012</v>
      </c>
      <c r="JH12">
        <f>+Dashboard!$C$10*JH$6*Dashboard!$C$28*(1+Dashboard!$C$34)</f>
        <v>0.88500000000000012</v>
      </c>
      <c r="JI12">
        <f>+Dashboard!$C$10*JI$6*Dashboard!$C$28*(1+Dashboard!$C$34)</f>
        <v>0.88500000000000012</v>
      </c>
      <c r="JJ12">
        <f>+Dashboard!$C$10*JJ$6*Dashboard!$C$28*(1+Dashboard!$C$34)</f>
        <v>0.88500000000000012</v>
      </c>
      <c r="JK12">
        <f>+Dashboard!$C$10*JK$6*Dashboard!$C$28*(1+Dashboard!$C$34)</f>
        <v>0.88500000000000012</v>
      </c>
      <c r="JL12">
        <f>+Dashboard!$C$10*JL$6*Dashboard!$C$28*(1+Dashboard!$C$34)</f>
        <v>0.88500000000000012</v>
      </c>
      <c r="JM12">
        <f>+Dashboard!$C$10*JM$6*Dashboard!$C$28*(1+Dashboard!$C$34)</f>
        <v>0.88500000000000012</v>
      </c>
    </row>
    <row r="14" spans="1:330" x14ac:dyDescent="0.3">
      <c r="A14" t="s">
        <v>26</v>
      </c>
      <c r="B14" s="13">
        <f>+(VLOOKUP(B$4,Dashboard!$B$47:$L$69,3,TRUE))</f>
        <v>9.5500000000000007</v>
      </c>
      <c r="C14" s="13">
        <f>+(VLOOKUP(C$4,Dashboard!$B$47:$L$69,3,TRUE))</f>
        <v>9.5500000000000007</v>
      </c>
      <c r="D14" s="13">
        <f>+(VLOOKUP(D$4,Dashboard!$B$47:$L$69,3,TRUE))</f>
        <v>9.5500000000000007</v>
      </c>
      <c r="E14" s="13">
        <f>+(VLOOKUP(E$4,Dashboard!$B$47:$L$69,3,TRUE))</f>
        <v>9.5500000000000007</v>
      </c>
      <c r="F14" s="13">
        <f>+(VLOOKUP(F$4,Dashboard!$B$47:$L$69,3,TRUE))</f>
        <v>9.5500000000000007</v>
      </c>
      <c r="G14" s="13">
        <f>+(VLOOKUP(G$4,Dashboard!$B$47:$L$69,3,TRUE))</f>
        <v>7.07</v>
      </c>
      <c r="H14" s="13">
        <f>+(VLOOKUP(H$4,Dashboard!$B$47:$L$69,3,TRUE))</f>
        <v>7.07</v>
      </c>
      <c r="I14" s="13">
        <f>+(VLOOKUP(I$4,Dashboard!$B$47:$L$69,3,TRUE))</f>
        <v>7.07</v>
      </c>
      <c r="J14" s="13">
        <f>+(VLOOKUP(J$4,Dashboard!$B$47:$L$69,3,TRUE))</f>
        <v>7.07</v>
      </c>
      <c r="K14" s="13">
        <f>+(VLOOKUP(K$4,Dashboard!$B$47:$L$69,3,TRUE))</f>
        <v>7.07</v>
      </c>
      <c r="L14" s="13">
        <f>+(VLOOKUP(L$4,Dashboard!$B$47:$L$69,3,TRUE))</f>
        <v>7.07</v>
      </c>
      <c r="M14" s="13">
        <f>+(VLOOKUP(M$4,Dashboard!$B$47:$L$69,3,TRUE))</f>
        <v>7.07</v>
      </c>
      <c r="N14" s="13">
        <f>+(VLOOKUP(N$4,Dashboard!$B$47:$L$69,3,TRUE))</f>
        <v>7.07</v>
      </c>
      <c r="O14" s="13">
        <f>+(VLOOKUP(O$4,Dashboard!$B$47:$L$69,3,TRUE))</f>
        <v>7.07</v>
      </c>
      <c r="P14" s="13">
        <f>+(VLOOKUP(P$4,Dashboard!$B$47:$L$69,3,TRUE))</f>
        <v>7.07</v>
      </c>
      <c r="Q14" s="13">
        <f>+(VLOOKUP(Q$4,Dashboard!$B$47:$L$69,3,TRUE))</f>
        <v>7.07</v>
      </c>
      <c r="R14" s="13">
        <f>+(VLOOKUP(R$4,Dashboard!$B$47:$L$69,3,TRUE))</f>
        <v>7.07</v>
      </c>
      <c r="S14" s="13">
        <f>+(VLOOKUP(S$4,Dashboard!$B$47:$L$69,3,TRUE))</f>
        <v>5.2670000000000003</v>
      </c>
      <c r="T14" s="13">
        <f>+(VLOOKUP(T$4,Dashboard!$B$47:$L$69,3,TRUE))</f>
        <v>5.2670000000000003</v>
      </c>
      <c r="U14" s="13">
        <f>+(VLOOKUP(U$4,Dashboard!$B$47:$L$69,3,TRUE))</f>
        <v>5.2670000000000003</v>
      </c>
      <c r="V14" s="13">
        <f>+(VLOOKUP(V$4,Dashboard!$B$47:$L$69,3,TRUE))</f>
        <v>5.2670000000000003</v>
      </c>
      <c r="W14" s="13">
        <f>+(VLOOKUP(W$4,Dashboard!$B$47:$L$69,3,TRUE))</f>
        <v>5.2670000000000003</v>
      </c>
      <c r="X14" s="13">
        <f>+(VLOOKUP(X$4,Dashboard!$B$47:$L$69,3,TRUE))</f>
        <v>5.2670000000000003</v>
      </c>
      <c r="Y14" s="13">
        <f>+(VLOOKUP(Y$4,Dashboard!$B$47:$L$69,3,TRUE))</f>
        <v>5.2670000000000003</v>
      </c>
      <c r="Z14" s="13">
        <f>+(VLOOKUP(Z$4,Dashboard!$B$47:$L$69,3,TRUE))</f>
        <v>5.2670000000000003</v>
      </c>
      <c r="AA14" s="13">
        <f>+(VLOOKUP(AA$4,Dashboard!$B$47:$L$69,3,TRUE))</f>
        <v>5.2670000000000003</v>
      </c>
      <c r="AB14" s="13">
        <f>+(VLOOKUP(AB$4,Dashboard!$B$47:$L$69,3,TRUE))</f>
        <v>5.2670000000000003</v>
      </c>
      <c r="AC14" s="13">
        <f>+(VLOOKUP(AC$4,Dashboard!$B$47:$L$69,3,TRUE))</f>
        <v>5.2670000000000003</v>
      </c>
      <c r="AD14" s="13">
        <f>+(VLOOKUP(AD$4,Dashboard!$B$47:$L$69,3,TRUE))</f>
        <v>5.2670000000000003</v>
      </c>
      <c r="AE14" s="13">
        <f>+(VLOOKUP(AE$4,Dashboard!$B$47:$L$69,3,TRUE))</f>
        <v>4.6120000000000001</v>
      </c>
      <c r="AF14" s="13">
        <f>+(VLOOKUP(AF$4,Dashboard!$B$47:$L$69,3,TRUE))</f>
        <v>4.6120000000000001</v>
      </c>
      <c r="AG14" s="13">
        <f>+(VLOOKUP(AG$4,Dashboard!$B$47:$L$69,3,TRUE))</f>
        <v>4.6120000000000001</v>
      </c>
      <c r="AH14" s="13">
        <f>+(VLOOKUP(AH$4,Dashboard!$B$47:$L$69,3,TRUE))</f>
        <v>4.6120000000000001</v>
      </c>
      <c r="AI14" s="13">
        <f>+(VLOOKUP(AI$4,Dashboard!$B$47:$L$69,3,TRUE))</f>
        <v>4.6120000000000001</v>
      </c>
      <c r="AJ14" s="13">
        <f>+(VLOOKUP(AJ$4,Dashboard!$B$47:$L$69,3,TRUE))</f>
        <v>4.6120000000000001</v>
      </c>
      <c r="AK14" s="13">
        <f>+(VLOOKUP(AK$4,Dashboard!$B$47:$L$69,3,TRUE))</f>
        <v>4.6120000000000001</v>
      </c>
      <c r="AL14" s="13">
        <f>+(VLOOKUP(AL$4,Dashboard!$B$47:$L$69,3,TRUE))</f>
        <v>4.6120000000000001</v>
      </c>
      <c r="AM14" s="13">
        <f>+(VLOOKUP(AM$4,Dashboard!$B$47:$L$69,3,TRUE))</f>
        <v>4.6120000000000001</v>
      </c>
      <c r="AN14" s="13">
        <f>+(VLOOKUP(AN$4,Dashboard!$B$47:$L$69,3,TRUE))</f>
        <v>4.6120000000000001</v>
      </c>
      <c r="AO14" s="13">
        <f>+(VLOOKUP(AO$4,Dashboard!$B$47:$L$69,3,TRUE))</f>
        <v>4.6120000000000001</v>
      </c>
      <c r="AP14" s="13">
        <f>+(VLOOKUP(AP$4,Dashboard!$B$47:$L$69,3,TRUE))</f>
        <v>4.6120000000000001</v>
      </c>
      <c r="AQ14" s="13">
        <f>+(VLOOKUP(AQ$4,Dashboard!$B$47:$L$69,3,TRUE))</f>
        <v>3.8</v>
      </c>
      <c r="AR14" s="13">
        <f>+(VLOOKUP(AR$4,Dashboard!$B$47:$L$69,3,TRUE))</f>
        <v>3.8</v>
      </c>
      <c r="AS14" s="13">
        <f>+(VLOOKUP(AS$4,Dashboard!$B$47:$L$69,3,TRUE))</f>
        <v>3.8</v>
      </c>
      <c r="AT14" s="13">
        <f>+(VLOOKUP(AT$4,Dashboard!$B$47:$L$69,3,TRUE))</f>
        <v>3.8</v>
      </c>
      <c r="AU14" s="13">
        <f>+(VLOOKUP(AU$4,Dashboard!$B$47:$L$69,3,TRUE))</f>
        <v>3.8</v>
      </c>
      <c r="AV14" s="13">
        <f>+(VLOOKUP(AV$4,Dashboard!$B$47:$L$69,3,TRUE))</f>
        <v>3.8</v>
      </c>
      <c r="AW14" s="13">
        <f>+(VLOOKUP(AW$4,Dashboard!$B$47:$L$69,3,TRUE))</f>
        <v>3.8</v>
      </c>
      <c r="AX14" s="13">
        <f>+(VLOOKUP(AX$4,Dashboard!$B$47:$L$69,3,TRUE))</f>
        <v>3.8</v>
      </c>
      <c r="AY14" s="13">
        <f>+(VLOOKUP(AY$4,Dashboard!$B$47:$L$69,3,TRUE))</f>
        <v>3.8</v>
      </c>
      <c r="AZ14" s="13">
        <f>+(VLOOKUP(AZ$4,Dashboard!$B$47:$L$69,3,TRUE))</f>
        <v>3.8</v>
      </c>
      <c r="BA14" s="13">
        <f>+(VLOOKUP(BA$4,Dashboard!$B$47:$L$69,3,TRUE))</f>
        <v>3.8</v>
      </c>
      <c r="BB14" s="13">
        <f>+(VLOOKUP(BB$4,Dashboard!$B$47:$L$69,3,TRUE))</f>
        <v>3.8</v>
      </c>
      <c r="BC14" s="13">
        <f>+(VLOOKUP(BC$4,Dashboard!$B$47:$L$69,3,TRUE))</f>
        <v>2.0009999999999999</v>
      </c>
      <c r="BD14" s="13">
        <f>+(VLOOKUP(BD$4,Dashboard!$B$47:$L$69,3,TRUE))</f>
        <v>2.0009999999999999</v>
      </c>
      <c r="BE14" s="13">
        <f>+(VLOOKUP(BE$4,Dashboard!$B$47:$L$69,3,TRUE))</f>
        <v>2.0009999999999999</v>
      </c>
      <c r="BF14" s="13">
        <f>+(VLOOKUP(BF$4,Dashboard!$B$47:$L$69,3,TRUE))</f>
        <v>2.0009999999999999</v>
      </c>
      <c r="BG14" s="13">
        <f>+(VLOOKUP(BG$4,Dashboard!$B$47:$L$69,3,TRUE))</f>
        <v>2.0009999999999999</v>
      </c>
      <c r="BH14" s="13">
        <f>+(VLOOKUP(BH$4,Dashboard!$B$47:$L$69,3,TRUE))</f>
        <v>2.0009999999999999</v>
      </c>
      <c r="BI14" s="13">
        <f>+(VLOOKUP(BI$4,Dashboard!$B$47:$L$69,3,TRUE))</f>
        <v>2.0009999999999999</v>
      </c>
      <c r="BJ14" s="13">
        <f>+(VLOOKUP(BJ$4,Dashboard!$B$47:$L$69,3,TRUE))</f>
        <v>2.0009999999999999</v>
      </c>
      <c r="BK14" s="13">
        <f>+(VLOOKUP(BK$4,Dashboard!$B$47:$L$69,3,TRUE))</f>
        <v>2.0009999999999999</v>
      </c>
      <c r="BL14" s="13">
        <f>+(VLOOKUP(BL$4,Dashboard!$B$47:$L$69,3,TRUE))</f>
        <v>2.0009999999999999</v>
      </c>
      <c r="BM14" s="13">
        <f>+(VLOOKUP(BM$4,Dashboard!$B$47:$L$69,3,TRUE))</f>
        <v>2.0009999999999999</v>
      </c>
      <c r="BN14" s="13">
        <f>+(VLOOKUP(BN$4,Dashboard!$B$47:$L$69,3,TRUE))</f>
        <v>2.0009999999999999</v>
      </c>
      <c r="BO14" s="13">
        <f>+(VLOOKUP(BO$4,Dashboard!$B$47:$L$69,3,TRUE))</f>
        <v>2.48</v>
      </c>
      <c r="BP14" s="13">
        <f>+(VLOOKUP(BP$4,Dashboard!$B$47:$L$69,3,TRUE))</f>
        <v>2.48</v>
      </c>
      <c r="BQ14" s="13">
        <f>+(VLOOKUP(BQ$4,Dashboard!$B$47:$L$69,3,TRUE))</f>
        <v>2.48</v>
      </c>
      <c r="BR14" s="13">
        <f>+(VLOOKUP(BR$4,Dashboard!$B$47:$L$69,3,TRUE))</f>
        <v>2.48</v>
      </c>
      <c r="BS14" s="13">
        <f>+(VLOOKUP(BS$4,Dashboard!$B$47:$L$69,3,TRUE))</f>
        <v>2.48</v>
      </c>
      <c r="BT14" s="13">
        <f>+(VLOOKUP(BT$4,Dashboard!$B$47:$L$69,3,TRUE))</f>
        <v>2.48</v>
      </c>
      <c r="BU14" s="13">
        <f>+(VLOOKUP(BU$4,Dashboard!$B$47:$L$69,3,TRUE))</f>
        <v>2.48</v>
      </c>
      <c r="BV14" s="13">
        <f>+(VLOOKUP(BV$4,Dashboard!$B$47:$L$69,3,TRUE))</f>
        <v>2.48</v>
      </c>
      <c r="BW14" s="13">
        <f>+(VLOOKUP(BW$4,Dashboard!$B$47:$L$69,3,TRUE))</f>
        <v>2.48</v>
      </c>
      <c r="BX14" s="13">
        <f>+(VLOOKUP(BX$4,Dashboard!$B$47:$L$69,3,TRUE))</f>
        <v>2.48</v>
      </c>
      <c r="BY14" s="13">
        <f>+(VLOOKUP(BY$4,Dashboard!$B$47:$L$69,3,TRUE))</f>
        <v>2.48</v>
      </c>
      <c r="BZ14" s="13">
        <f>+(VLOOKUP(BZ$4,Dashboard!$B$47:$L$69,3,TRUE))</f>
        <v>2.48</v>
      </c>
      <c r="CA14" s="13">
        <f>+(VLOOKUP(CA$4,Dashboard!$B$47:$L$69,3,TRUE))</f>
        <v>2.5299999999999998</v>
      </c>
      <c r="CB14" s="13">
        <f>+(VLOOKUP(CB$4,Dashboard!$B$47:$L$69,3,TRUE))</f>
        <v>2.5299999999999998</v>
      </c>
      <c r="CC14" s="13">
        <f>+(VLOOKUP(CC$4,Dashboard!$B$47:$L$69,3,TRUE))</f>
        <v>2.5299999999999998</v>
      </c>
      <c r="CD14" s="13">
        <f>+(VLOOKUP(CD$4,Dashboard!$B$47:$L$69,3,TRUE))</f>
        <v>2.5299999999999998</v>
      </c>
      <c r="CE14" s="13">
        <f>+(VLOOKUP(CE$4,Dashboard!$B$47:$L$69,3,TRUE))</f>
        <v>2.5299999999999998</v>
      </c>
      <c r="CF14" s="13">
        <f>+(VLOOKUP(CF$4,Dashboard!$B$47:$L$69,3,TRUE))</f>
        <v>2.5299999999999998</v>
      </c>
      <c r="CG14" s="13">
        <f>+(VLOOKUP(CG$4,Dashboard!$B$47:$L$69,3,TRUE))</f>
        <v>2.5299999999999998</v>
      </c>
      <c r="CH14" s="13">
        <f>+(VLOOKUP(CH$4,Dashboard!$B$47:$L$69,3,TRUE))</f>
        <v>2.5299999999999998</v>
      </c>
      <c r="CI14" s="13">
        <f>+(VLOOKUP(CI$4,Dashboard!$B$47:$L$69,3,TRUE))</f>
        <v>2.5299999999999998</v>
      </c>
      <c r="CJ14" s="13">
        <f>+(VLOOKUP(CJ$4,Dashboard!$B$47:$L$69,3,TRUE))</f>
        <v>2.5299999999999998</v>
      </c>
      <c r="CK14" s="13">
        <f>+(VLOOKUP(CK$4,Dashboard!$B$47:$L$69,3,TRUE))</f>
        <v>2.5299999999999998</v>
      </c>
      <c r="CL14" s="13">
        <f>+(VLOOKUP(CL$4,Dashboard!$B$47:$L$69,3,TRUE))</f>
        <v>2.5299999999999998</v>
      </c>
      <c r="CM14" s="13">
        <f>+(VLOOKUP(CM$4,Dashboard!$B$47:$L$69,3,TRUE))</f>
        <v>2.59</v>
      </c>
      <c r="CN14" s="13">
        <f>+(VLOOKUP(CN$4,Dashboard!$B$47:$L$69,3,TRUE))</f>
        <v>2.59</v>
      </c>
      <c r="CO14" s="13">
        <f>+(VLOOKUP(CO$4,Dashboard!$B$47:$L$69,3,TRUE))</f>
        <v>2.59</v>
      </c>
      <c r="CP14" s="13">
        <f>+(VLOOKUP(CP$4,Dashboard!$B$47:$L$69,3,TRUE))</f>
        <v>2.59</v>
      </c>
      <c r="CQ14" s="13">
        <f>+(VLOOKUP(CQ$4,Dashboard!$B$47:$L$69,3,TRUE))</f>
        <v>2.59</v>
      </c>
      <c r="CR14" s="13">
        <f>+(VLOOKUP(CR$4,Dashboard!$B$47:$L$69,3,TRUE))</f>
        <v>2.59</v>
      </c>
      <c r="CS14" s="13">
        <f>+(VLOOKUP(CS$4,Dashboard!$B$47:$L$69,3,TRUE))</f>
        <v>2.59</v>
      </c>
      <c r="CT14" s="13">
        <f>+(VLOOKUP(CT$4,Dashboard!$B$47:$L$69,3,TRUE))</f>
        <v>2.59</v>
      </c>
      <c r="CU14" s="13">
        <f>+(VLOOKUP(CU$4,Dashboard!$B$47:$L$69,3,TRUE))</f>
        <v>2.59</v>
      </c>
      <c r="CV14" s="13">
        <f>+(VLOOKUP(CV$4,Dashboard!$B$47:$L$69,3,TRUE))</f>
        <v>2.59</v>
      </c>
      <c r="CW14" s="13">
        <f>+(VLOOKUP(CW$4,Dashboard!$B$47:$L$69,3,TRUE))</f>
        <v>2.59</v>
      </c>
      <c r="CX14" s="13">
        <f>+(VLOOKUP(CX$4,Dashboard!$B$47:$L$69,3,TRUE))</f>
        <v>2.59</v>
      </c>
      <c r="CY14" s="13">
        <f>+(VLOOKUP(CY$4,Dashboard!$B$47:$L$69,3,TRUE))</f>
        <v>3</v>
      </c>
      <c r="CZ14" s="13">
        <f>+(VLOOKUP(CZ$4,Dashboard!$B$47:$L$69,3,TRUE))</f>
        <v>3</v>
      </c>
      <c r="DA14" s="13">
        <f>+(VLOOKUP(DA$4,Dashboard!$B$47:$L$69,3,TRUE))</f>
        <v>3</v>
      </c>
      <c r="DB14" s="13">
        <f>+(VLOOKUP(DB$4,Dashboard!$B$47:$L$69,3,TRUE))</f>
        <v>3</v>
      </c>
      <c r="DC14" s="13">
        <f>+(VLOOKUP(DC$4,Dashboard!$B$47:$L$69,3,TRUE))</f>
        <v>3</v>
      </c>
      <c r="DD14" s="13">
        <f>+(VLOOKUP(DD$4,Dashboard!$B$47:$L$69,3,TRUE))</f>
        <v>3</v>
      </c>
      <c r="DE14" s="13">
        <f>+(VLOOKUP(DE$4,Dashboard!$B$47:$L$69,3,TRUE))</f>
        <v>3</v>
      </c>
      <c r="DF14" s="13">
        <f>+(VLOOKUP(DF$4,Dashboard!$B$47:$L$69,3,TRUE))</f>
        <v>3</v>
      </c>
      <c r="DG14" s="13">
        <f>+(VLOOKUP(DG$4,Dashboard!$B$47:$L$69,3,TRUE))</f>
        <v>3</v>
      </c>
      <c r="DH14" s="13">
        <f>+(VLOOKUP(DH$4,Dashboard!$B$47:$L$69,3,TRUE))</f>
        <v>3</v>
      </c>
      <c r="DI14" s="13">
        <f>+(VLOOKUP(DI$4,Dashboard!$B$47:$L$69,3,TRUE))</f>
        <v>3</v>
      </c>
      <c r="DJ14" s="13">
        <f>+(VLOOKUP(DJ$4,Dashboard!$B$47:$L$69,3,TRUE))</f>
        <v>3</v>
      </c>
      <c r="DK14" s="13">
        <f>+(VLOOKUP(DK$4,Dashboard!$B$47:$L$69,3,TRUE))</f>
        <v>3</v>
      </c>
      <c r="DL14" s="13">
        <f>+(VLOOKUP(DL$4,Dashboard!$B$47:$L$69,3,TRUE))</f>
        <v>3</v>
      </c>
      <c r="DM14" s="13">
        <f>+(VLOOKUP(DM$4,Dashboard!$B$47:$L$69,3,TRUE))</f>
        <v>3</v>
      </c>
      <c r="DN14" s="13">
        <f>+(VLOOKUP(DN$4,Dashboard!$B$47:$L$69,3,TRUE))</f>
        <v>3</v>
      </c>
      <c r="DO14" s="13">
        <f>+(VLOOKUP(DO$4,Dashboard!$B$47:$L$69,3,TRUE))</f>
        <v>3</v>
      </c>
      <c r="DP14" s="13">
        <f>+(VLOOKUP(DP$4,Dashboard!$B$47:$L$69,3,TRUE))</f>
        <v>3</v>
      </c>
      <c r="DQ14" s="13">
        <f>+(VLOOKUP(DQ$4,Dashboard!$B$47:$L$69,3,TRUE))</f>
        <v>3</v>
      </c>
      <c r="DR14" s="13">
        <f>+(VLOOKUP(DR$4,Dashboard!$B$47:$L$69,3,TRUE))</f>
        <v>3</v>
      </c>
      <c r="DS14" s="13">
        <f>+(VLOOKUP(DS$4,Dashboard!$B$47:$L$69,3,TRUE))</f>
        <v>3</v>
      </c>
      <c r="DT14" s="13">
        <f>+(VLOOKUP(DT$4,Dashboard!$B$47:$L$69,3,TRUE))</f>
        <v>3</v>
      </c>
      <c r="DU14" s="13">
        <f>+(VLOOKUP(DU$4,Dashboard!$B$47:$L$69,3,TRUE))</f>
        <v>3</v>
      </c>
      <c r="DV14" s="13">
        <f>+(VLOOKUP(DV$4,Dashboard!$B$47:$L$69,3,TRUE))</f>
        <v>3</v>
      </c>
      <c r="DW14" s="13">
        <f>+(VLOOKUP(DW$4,Dashboard!$B$47:$L$69,3,TRUE))</f>
        <v>3</v>
      </c>
      <c r="DX14" s="13">
        <f>+(VLOOKUP(DX$4,Dashboard!$B$47:$L$69,3,TRUE))</f>
        <v>3</v>
      </c>
      <c r="DY14" s="13">
        <f>+(VLOOKUP(DY$4,Dashboard!$B$47:$L$69,3,TRUE))</f>
        <v>3</v>
      </c>
      <c r="DZ14" s="13">
        <f>+(VLOOKUP(DZ$4,Dashboard!$B$47:$L$69,3,TRUE))</f>
        <v>3</v>
      </c>
      <c r="EA14" s="13">
        <f>+(VLOOKUP(EA$4,Dashboard!$B$47:$L$69,3,TRUE))</f>
        <v>3</v>
      </c>
      <c r="EB14" s="13">
        <f>+(VLOOKUP(EB$4,Dashboard!$B$47:$L$69,3,TRUE))</f>
        <v>3</v>
      </c>
      <c r="EC14" s="13">
        <f>+(VLOOKUP(EC$4,Dashboard!$B$47:$L$69,3,TRUE))</f>
        <v>3</v>
      </c>
      <c r="ED14" s="13">
        <f>+(VLOOKUP(ED$4,Dashboard!$B$47:$L$69,3,TRUE))</f>
        <v>3</v>
      </c>
      <c r="EE14" s="13">
        <f>+(VLOOKUP(EE$4,Dashboard!$B$47:$L$69,3,TRUE))</f>
        <v>3</v>
      </c>
      <c r="EF14" s="13">
        <f>+(VLOOKUP(EF$4,Dashboard!$B$47:$L$69,3,TRUE))</f>
        <v>3</v>
      </c>
      <c r="EG14" s="13">
        <f>+(VLOOKUP(EG$4,Dashboard!$B$47:$L$69,3,TRUE))</f>
        <v>3</v>
      </c>
      <c r="EH14" s="13">
        <f>+(VLOOKUP(EH$4,Dashboard!$B$47:$L$69,3,TRUE))</f>
        <v>3</v>
      </c>
      <c r="EI14" s="13">
        <f>+(VLOOKUP(EI$4,Dashboard!$B$47:$L$69,3,TRUE))</f>
        <v>3</v>
      </c>
      <c r="EJ14" s="13">
        <f>+(VLOOKUP(EJ$4,Dashboard!$B$47:$L$69,3,TRUE))</f>
        <v>3</v>
      </c>
      <c r="EK14" s="13">
        <f>+(VLOOKUP(EK$4,Dashboard!$B$47:$L$69,3,TRUE))</f>
        <v>3</v>
      </c>
      <c r="EL14" s="13">
        <f>+(VLOOKUP(EL$4,Dashboard!$B$47:$L$69,3,TRUE))</f>
        <v>3</v>
      </c>
      <c r="EM14" s="13">
        <f>+(VLOOKUP(EM$4,Dashboard!$B$47:$L$69,3,TRUE))</f>
        <v>3</v>
      </c>
      <c r="EN14" s="13">
        <f>+(VLOOKUP(EN$4,Dashboard!$B$47:$L$69,3,TRUE))</f>
        <v>3</v>
      </c>
      <c r="EO14" s="13">
        <f>+(VLOOKUP(EO$4,Dashboard!$B$47:$L$69,3,TRUE))</f>
        <v>3</v>
      </c>
      <c r="EP14" s="13">
        <f>+(VLOOKUP(EP$4,Dashboard!$B$47:$L$69,3,TRUE))</f>
        <v>3</v>
      </c>
      <c r="EQ14" s="13">
        <f>+(VLOOKUP(EQ$4,Dashboard!$B$47:$L$69,3,TRUE))</f>
        <v>3</v>
      </c>
      <c r="ER14" s="13">
        <f>+(VLOOKUP(ER$4,Dashboard!$B$47:$L$69,3,TRUE))</f>
        <v>3</v>
      </c>
      <c r="ES14" s="13">
        <f>+(VLOOKUP(ES$4,Dashboard!$B$47:$L$69,3,TRUE))</f>
        <v>3</v>
      </c>
      <c r="ET14" s="13">
        <f>+(VLOOKUP(ET$4,Dashboard!$B$47:$L$69,3,TRUE))</f>
        <v>3</v>
      </c>
      <c r="EU14" s="13">
        <f>+(VLOOKUP(EU$4,Dashboard!$B$47:$L$69,3,TRUE))</f>
        <v>3</v>
      </c>
      <c r="EV14" s="13">
        <f>+(VLOOKUP(EV$4,Dashboard!$B$47:$L$69,3,TRUE))</f>
        <v>3</v>
      </c>
      <c r="EW14" s="13">
        <f>+(VLOOKUP(EW$4,Dashboard!$B$47:$L$69,3,TRUE))</f>
        <v>3</v>
      </c>
      <c r="EX14" s="13">
        <f>+(VLOOKUP(EX$4,Dashboard!$B$47:$L$69,3,TRUE))</f>
        <v>3</v>
      </c>
      <c r="EY14" s="13">
        <f>+(VLOOKUP(EY$4,Dashboard!$B$47:$L$69,3,TRUE))</f>
        <v>3</v>
      </c>
      <c r="EZ14" s="13">
        <f>+(VLOOKUP(EZ$4,Dashboard!$B$47:$L$69,3,TRUE))</f>
        <v>3</v>
      </c>
      <c r="FA14" s="13">
        <f>+(VLOOKUP(FA$4,Dashboard!$B$47:$L$69,3,TRUE))</f>
        <v>3</v>
      </c>
      <c r="FB14" s="13">
        <f>+(VLOOKUP(FB$4,Dashboard!$B$47:$L$69,3,TRUE))</f>
        <v>3</v>
      </c>
      <c r="FC14" s="13">
        <f>+(VLOOKUP(FC$4,Dashboard!$B$47:$L$69,3,TRUE))</f>
        <v>3</v>
      </c>
      <c r="FD14" s="13">
        <f>+(VLOOKUP(FD$4,Dashboard!$B$47:$L$69,3,TRUE))</f>
        <v>3</v>
      </c>
      <c r="FE14" s="13">
        <f>+(VLOOKUP(FE$4,Dashboard!$B$47:$L$69,3,TRUE))</f>
        <v>3</v>
      </c>
      <c r="FF14" s="13">
        <f>+(VLOOKUP(FF$4,Dashboard!$B$47:$L$69,3,TRUE))</f>
        <v>3</v>
      </c>
      <c r="FG14" s="13">
        <f>+(VLOOKUP(FG$4,Dashboard!$B$47:$L$69,3,TRUE))</f>
        <v>3</v>
      </c>
      <c r="FH14" s="13">
        <f>+(VLOOKUP(FH$4,Dashboard!$B$47:$L$69,3,TRUE))</f>
        <v>3</v>
      </c>
      <c r="FI14" s="13">
        <f>+(VLOOKUP(FI$4,Dashboard!$B$47:$L$69,3,TRUE))</f>
        <v>3</v>
      </c>
      <c r="FJ14" s="13">
        <f>+(VLOOKUP(FJ$4,Dashboard!$B$47:$L$69,3,TRUE))</f>
        <v>3</v>
      </c>
      <c r="FK14" s="13">
        <f>+(VLOOKUP(FK$4,Dashboard!$B$47:$L$69,3,TRUE))</f>
        <v>3</v>
      </c>
      <c r="FL14" s="13">
        <f>+(VLOOKUP(FL$4,Dashboard!$B$47:$L$69,3,TRUE))</f>
        <v>3</v>
      </c>
      <c r="FM14" s="13">
        <f>+(VLOOKUP(FM$4,Dashboard!$B$47:$L$69,3,TRUE))</f>
        <v>3</v>
      </c>
      <c r="FN14" s="13">
        <f>+(VLOOKUP(FN$4,Dashboard!$B$47:$L$69,3,TRUE))</f>
        <v>3</v>
      </c>
      <c r="FO14" s="13">
        <f>+(VLOOKUP(FO$4,Dashboard!$B$47:$L$69,3,TRUE))</f>
        <v>3</v>
      </c>
      <c r="FP14" s="13">
        <f>+(VLOOKUP(FP$4,Dashboard!$B$47:$L$69,3,TRUE))</f>
        <v>3</v>
      </c>
      <c r="FQ14" s="13">
        <f>+(VLOOKUP(FQ$4,Dashboard!$B$47:$L$69,3,TRUE))</f>
        <v>3</v>
      </c>
      <c r="FR14" s="13">
        <f>+(VLOOKUP(FR$4,Dashboard!$B$47:$L$69,3,TRUE))</f>
        <v>3</v>
      </c>
      <c r="FS14" s="13">
        <f>+(VLOOKUP(FS$4,Dashboard!$B$47:$L$69,3,TRUE))</f>
        <v>3</v>
      </c>
      <c r="FT14" s="13">
        <f>+(VLOOKUP(FT$4,Dashboard!$B$47:$L$69,3,TRUE))</f>
        <v>3</v>
      </c>
      <c r="FU14" s="13">
        <f>+(VLOOKUP(FU$4,Dashboard!$B$47:$L$69,3,TRUE))</f>
        <v>3</v>
      </c>
      <c r="FV14" s="13">
        <f>+(VLOOKUP(FV$4,Dashboard!$B$47:$L$69,3,TRUE))</f>
        <v>3</v>
      </c>
      <c r="FW14" s="13">
        <f>+(VLOOKUP(FW$4,Dashboard!$B$47:$L$69,3,TRUE))</f>
        <v>3</v>
      </c>
      <c r="FX14" s="13">
        <f>+(VLOOKUP(FX$4,Dashboard!$B$47:$L$69,3,TRUE))</f>
        <v>3</v>
      </c>
      <c r="FY14" s="13">
        <f>+(VLOOKUP(FY$4,Dashboard!$B$47:$L$69,3,TRUE))</f>
        <v>3</v>
      </c>
      <c r="FZ14" s="13">
        <f>+(VLOOKUP(FZ$4,Dashboard!$B$47:$L$69,3,TRUE))</f>
        <v>3</v>
      </c>
      <c r="GA14" s="13">
        <f>+(VLOOKUP(GA$4,Dashboard!$B$47:$L$69,3,TRUE))</f>
        <v>3</v>
      </c>
      <c r="GB14" s="13">
        <f>+(VLOOKUP(GB$4,Dashboard!$B$47:$L$69,3,TRUE))</f>
        <v>3</v>
      </c>
      <c r="GC14" s="13">
        <f>+(VLOOKUP(GC$4,Dashboard!$B$47:$L$69,3,TRUE))</f>
        <v>3</v>
      </c>
      <c r="GD14" s="13">
        <f>+(VLOOKUP(GD$4,Dashboard!$B$47:$L$69,3,TRUE))</f>
        <v>3</v>
      </c>
      <c r="GE14" s="13">
        <f>+(VLOOKUP(GE$4,Dashboard!$B$47:$L$69,3,TRUE))</f>
        <v>3</v>
      </c>
      <c r="GF14" s="13">
        <f>+(VLOOKUP(GF$4,Dashboard!$B$47:$L$69,3,TRUE))</f>
        <v>3</v>
      </c>
      <c r="GG14" s="13">
        <f>+(VLOOKUP(GG$4,Dashboard!$B$47:$L$69,3,TRUE))</f>
        <v>3</v>
      </c>
      <c r="GH14" s="13">
        <f>+(VLOOKUP(GH$4,Dashboard!$B$47:$L$69,3,TRUE))</f>
        <v>3</v>
      </c>
      <c r="GI14" s="13">
        <f>+(VLOOKUP(GI$4,Dashboard!$B$47:$L$69,3,TRUE))</f>
        <v>3</v>
      </c>
      <c r="GJ14" s="13">
        <f>+(VLOOKUP(GJ$4,Dashboard!$B$47:$L$69,3,TRUE))</f>
        <v>3</v>
      </c>
      <c r="GK14" s="13">
        <f>+(VLOOKUP(GK$4,Dashboard!$B$47:$L$69,3,TRUE))</f>
        <v>3</v>
      </c>
      <c r="GL14" s="13">
        <f>+(VLOOKUP(GL$4,Dashboard!$B$47:$L$69,3,TRUE))</f>
        <v>3</v>
      </c>
      <c r="GM14" s="13">
        <f>+(VLOOKUP(GM$4,Dashboard!$B$47:$L$69,3,TRUE))</f>
        <v>3</v>
      </c>
      <c r="GN14" s="13">
        <f>+(VLOOKUP(GN$4,Dashboard!$B$47:$L$69,3,TRUE))</f>
        <v>3</v>
      </c>
      <c r="GO14" s="13">
        <f>+(VLOOKUP(GO$4,Dashboard!$B$47:$L$69,3,TRUE))</f>
        <v>3</v>
      </c>
      <c r="GP14" s="13">
        <f>+(VLOOKUP(GP$4,Dashboard!$B$47:$L$69,3,TRUE))</f>
        <v>3</v>
      </c>
      <c r="GQ14" s="13">
        <f>+(VLOOKUP(GQ$4,Dashboard!$B$47:$L$69,3,TRUE))</f>
        <v>3</v>
      </c>
      <c r="GR14" s="13">
        <f>+(VLOOKUP(GR$4,Dashboard!$B$47:$L$69,3,TRUE))</f>
        <v>3</v>
      </c>
      <c r="GS14" s="13">
        <f>+(VLOOKUP(GS$4,Dashboard!$B$47:$L$69,3,TRUE))</f>
        <v>3</v>
      </c>
      <c r="GT14" s="13">
        <f>+(VLOOKUP(GT$4,Dashboard!$B$47:$L$69,3,TRUE))</f>
        <v>3</v>
      </c>
      <c r="GU14" s="13">
        <f>+(VLOOKUP(GU$4,Dashboard!$B$47:$L$69,3,TRUE))</f>
        <v>3</v>
      </c>
      <c r="GV14" s="13">
        <f>+(VLOOKUP(GV$4,Dashboard!$B$47:$L$69,3,TRUE))</f>
        <v>3</v>
      </c>
      <c r="GW14" s="13">
        <f>+(VLOOKUP(GW$4,Dashboard!$B$47:$L$69,3,TRUE))</f>
        <v>3</v>
      </c>
      <c r="GX14" s="13">
        <f>+(VLOOKUP(GX$4,Dashboard!$B$47:$L$69,3,TRUE))</f>
        <v>3</v>
      </c>
      <c r="GY14" s="13">
        <f>+(VLOOKUP(GY$4,Dashboard!$B$47:$L$69,3,TRUE))</f>
        <v>3</v>
      </c>
      <c r="GZ14" s="13">
        <f>+(VLOOKUP(GZ$4,Dashboard!$B$47:$L$69,3,TRUE))</f>
        <v>3</v>
      </c>
      <c r="HA14" s="13">
        <f>+(VLOOKUP(HA$4,Dashboard!$B$47:$L$69,3,TRUE))</f>
        <v>3</v>
      </c>
      <c r="HB14" s="13">
        <f>+(VLOOKUP(HB$4,Dashboard!$B$47:$L$69,3,TRUE))</f>
        <v>3</v>
      </c>
      <c r="HC14" s="13">
        <f>+(VLOOKUP(HC$4,Dashboard!$B$47:$L$69,3,TRUE))</f>
        <v>3</v>
      </c>
      <c r="HD14" s="13">
        <f>+(VLOOKUP(HD$4,Dashboard!$B$47:$L$69,3,TRUE))</f>
        <v>3</v>
      </c>
      <c r="HE14" s="13">
        <f>+(VLOOKUP(HE$4,Dashboard!$B$47:$L$69,3,TRUE))</f>
        <v>3</v>
      </c>
      <c r="HF14" s="13">
        <f>+(VLOOKUP(HF$4,Dashboard!$B$47:$L$69,3,TRUE))</f>
        <v>3</v>
      </c>
      <c r="HG14" s="13">
        <f>+(VLOOKUP(HG$4,Dashboard!$B$47:$L$69,3,TRUE))</f>
        <v>3</v>
      </c>
      <c r="HH14" s="13">
        <f>+(VLOOKUP(HH$4,Dashboard!$B$47:$L$69,3,TRUE))</f>
        <v>3</v>
      </c>
      <c r="HI14" s="13">
        <f>+(VLOOKUP(HI$4,Dashboard!$B$47:$L$69,3,TRUE))</f>
        <v>3</v>
      </c>
      <c r="HJ14" s="13">
        <f>+(VLOOKUP(HJ$4,Dashboard!$B$47:$L$69,3,TRUE))</f>
        <v>3</v>
      </c>
      <c r="HK14" s="13">
        <f>+(VLOOKUP(HK$4,Dashboard!$B$47:$L$69,3,TRUE))</f>
        <v>3</v>
      </c>
      <c r="HL14" s="13">
        <f>+(VLOOKUP(HL$4,Dashboard!$B$47:$L$69,3,TRUE))</f>
        <v>3</v>
      </c>
      <c r="HM14" s="13">
        <f>+(VLOOKUP(HM$4,Dashboard!$B$47:$L$69,3,TRUE))</f>
        <v>3</v>
      </c>
      <c r="HN14" s="13">
        <f>+(VLOOKUP(HN$4,Dashboard!$B$47:$L$69,3,TRUE))</f>
        <v>3</v>
      </c>
      <c r="HO14" s="13">
        <f>+(VLOOKUP(HO$4,Dashboard!$B$47:$L$69,3,TRUE))</f>
        <v>3</v>
      </c>
      <c r="HP14" s="13">
        <f>+(VLOOKUP(HP$4,Dashboard!$B$47:$L$69,3,TRUE))</f>
        <v>3</v>
      </c>
      <c r="HQ14" s="13">
        <f>+(VLOOKUP(HQ$4,Dashboard!$B$47:$L$69,3,TRUE))</f>
        <v>3</v>
      </c>
      <c r="HR14" s="13">
        <f>+(VLOOKUP(HR$4,Dashboard!$B$47:$L$69,3,TRUE))</f>
        <v>3</v>
      </c>
      <c r="HS14" s="13">
        <f>+(VLOOKUP(HS$4,Dashboard!$B$47:$L$69,3,TRUE))</f>
        <v>3</v>
      </c>
      <c r="HT14" s="13">
        <f>+(VLOOKUP(HT$4,Dashboard!$B$47:$L$69,3,TRUE))</f>
        <v>3</v>
      </c>
      <c r="HU14" s="13">
        <f>+(VLOOKUP(HU$4,Dashboard!$B$47:$L$69,3,TRUE))</f>
        <v>3</v>
      </c>
      <c r="HV14" s="13">
        <f>+(VLOOKUP(HV$4,Dashboard!$B$47:$L$69,3,TRUE))</f>
        <v>3</v>
      </c>
      <c r="HW14" s="13">
        <f>+(VLOOKUP(HW$4,Dashboard!$B$47:$L$69,3,TRUE))</f>
        <v>3</v>
      </c>
      <c r="HX14" s="13">
        <f>+(VLOOKUP(HX$4,Dashboard!$B$47:$L$69,3,TRUE))</f>
        <v>3</v>
      </c>
      <c r="HY14" s="13">
        <f>+(VLOOKUP(HY$4,Dashboard!$B$47:$L$69,3,TRUE))</f>
        <v>3</v>
      </c>
      <c r="HZ14" s="13">
        <f>+(VLOOKUP(HZ$4,Dashboard!$B$47:$L$69,3,TRUE))</f>
        <v>3</v>
      </c>
      <c r="IA14" s="13">
        <f>+(VLOOKUP(IA$4,Dashboard!$B$47:$L$69,3,TRUE))</f>
        <v>3</v>
      </c>
      <c r="IB14" s="13">
        <f>+(VLOOKUP(IB$4,Dashboard!$B$47:$L$69,3,TRUE))</f>
        <v>3</v>
      </c>
      <c r="IC14" s="13">
        <f>+(VLOOKUP(IC$4,Dashboard!$B$47:$L$69,3,TRUE))</f>
        <v>3</v>
      </c>
      <c r="ID14" s="13">
        <f>+(VLOOKUP(ID$4,Dashboard!$B$47:$L$69,3,TRUE))</f>
        <v>3</v>
      </c>
      <c r="IE14" s="13">
        <f>+(VLOOKUP(IE$4,Dashboard!$B$47:$L$69,3,TRUE))</f>
        <v>3</v>
      </c>
      <c r="IF14" s="13">
        <f>+(VLOOKUP(IF$4,Dashboard!$B$47:$L$69,3,TRUE))</f>
        <v>3</v>
      </c>
      <c r="IG14" s="13">
        <f>+(VLOOKUP(IG$4,Dashboard!$B$47:$L$69,3,TRUE))</f>
        <v>3</v>
      </c>
      <c r="IH14" s="13">
        <f>+(VLOOKUP(IH$4,Dashboard!$B$47:$L$69,3,TRUE))</f>
        <v>3</v>
      </c>
      <c r="II14" s="13">
        <f>+(VLOOKUP(II$4,Dashboard!$B$47:$L$69,3,TRUE))</f>
        <v>3</v>
      </c>
      <c r="IJ14" s="13">
        <f>+(VLOOKUP(IJ$4,Dashboard!$B$47:$L$69,3,TRUE))</f>
        <v>3</v>
      </c>
      <c r="IK14" s="13">
        <f>+(VLOOKUP(IK$4,Dashboard!$B$47:$L$69,3,TRUE))</f>
        <v>3</v>
      </c>
      <c r="IL14" s="13">
        <f>+(VLOOKUP(IL$4,Dashboard!$B$47:$L$69,3,TRUE))</f>
        <v>3</v>
      </c>
      <c r="IM14" s="13">
        <f>+(VLOOKUP(IM$4,Dashboard!$B$47:$L$69,3,TRUE))</f>
        <v>3</v>
      </c>
      <c r="IN14" s="13">
        <f>+(VLOOKUP(IN$4,Dashboard!$B$47:$L$69,3,TRUE))</f>
        <v>3</v>
      </c>
      <c r="IO14" s="13">
        <f>+(VLOOKUP(IO$4,Dashboard!$B$47:$L$69,3,TRUE))</f>
        <v>3</v>
      </c>
      <c r="IP14" s="13">
        <f>+(VLOOKUP(IP$4,Dashboard!$B$47:$L$69,3,TRUE))</f>
        <v>3</v>
      </c>
      <c r="IQ14" s="13">
        <f>+(VLOOKUP(IQ$4,Dashboard!$B$47:$L$69,3,TRUE))</f>
        <v>3</v>
      </c>
      <c r="IR14" s="13">
        <f>+(VLOOKUP(IR$4,Dashboard!$B$47:$L$69,3,TRUE))</f>
        <v>3</v>
      </c>
      <c r="IS14" s="13">
        <f>+(VLOOKUP(IS$4,Dashboard!$B$47:$L$69,3,TRUE))</f>
        <v>3</v>
      </c>
      <c r="IT14" s="13">
        <f>+(VLOOKUP(IT$4,Dashboard!$B$47:$L$69,3,TRUE))</f>
        <v>3</v>
      </c>
      <c r="IU14" s="13">
        <f>+(VLOOKUP(IU$4,Dashboard!$B$47:$L$69,3,TRUE))</f>
        <v>3</v>
      </c>
      <c r="IV14" s="13">
        <f>+(VLOOKUP(IV$4,Dashboard!$B$47:$L$69,3,TRUE))</f>
        <v>3</v>
      </c>
      <c r="IW14" s="13">
        <f>+(VLOOKUP(IW$4,Dashboard!$B$47:$L$69,3,TRUE))</f>
        <v>3</v>
      </c>
      <c r="IX14" s="13">
        <f>+(VLOOKUP(IX$4,Dashboard!$B$47:$L$69,3,TRUE))</f>
        <v>3</v>
      </c>
      <c r="IY14" s="13">
        <f>+(VLOOKUP(IY$4,Dashboard!$B$47:$L$69,3,TRUE))</f>
        <v>3</v>
      </c>
      <c r="IZ14" s="13">
        <f>+(VLOOKUP(IZ$4,Dashboard!$B$47:$L$69,3,TRUE))</f>
        <v>3</v>
      </c>
      <c r="JA14" s="13">
        <f>+(VLOOKUP(JA$4,Dashboard!$B$47:$L$69,3,TRUE))</f>
        <v>3</v>
      </c>
      <c r="JB14" s="13">
        <f>+(VLOOKUP(JB$4,Dashboard!$B$47:$L$69,3,TRUE))</f>
        <v>3</v>
      </c>
      <c r="JC14" s="13">
        <f>+(VLOOKUP(JC$4,Dashboard!$B$47:$L$69,3,TRUE))</f>
        <v>3</v>
      </c>
      <c r="JD14" s="13">
        <f>+(VLOOKUP(JD$4,Dashboard!$B$47:$L$69,3,TRUE))</f>
        <v>3</v>
      </c>
      <c r="JE14" s="13">
        <f>+(VLOOKUP(JE$4,Dashboard!$B$47:$L$69,3,TRUE))</f>
        <v>3</v>
      </c>
      <c r="JF14" s="13">
        <f>+(VLOOKUP(JF$4,Dashboard!$B$47:$L$69,3,TRUE))</f>
        <v>3</v>
      </c>
      <c r="JG14" s="13">
        <f>+(VLOOKUP(JG$4,Dashboard!$B$47:$L$69,3,TRUE))</f>
        <v>3</v>
      </c>
      <c r="JH14" s="13">
        <f>+(VLOOKUP(JH$4,Dashboard!$B$47:$L$69,3,TRUE))</f>
        <v>3</v>
      </c>
      <c r="JI14" s="13">
        <f>+(VLOOKUP(JI$4,Dashboard!$B$47:$L$69,3,TRUE))</f>
        <v>3</v>
      </c>
      <c r="JJ14" s="13">
        <f>+(VLOOKUP(JJ$4,Dashboard!$B$47:$L$69,3,TRUE))</f>
        <v>3</v>
      </c>
      <c r="JK14" s="13">
        <f>+(VLOOKUP(JK$4,Dashboard!$B$47:$L$69,3,TRUE))</f>
        <v>3</v>
      </c>
      <c r="JL14" s="13">
        <f>+(VLOOKUP(JL$4,Dashboard!$B$47:$L$69,3,TRUE))</f>
        <v>3</v>
      </c>
      <c r="JM14" s="13">
        <f>+(VLOOKUP(JM$4,Dashboard!$B$47:$L$69,3,TRUE))</f>
        <v>3</v>
      </c>
      <c r="JN14" s="13"/>
      <c r="JO14" s="13"/>
      <c r="JP14" s="13"/>
      <c r="JQ14" s="13"/>
      <c r="JR14" s="13"/>
      <c r="JS14" s="13"/>
      <c r="JT14" s="13"/>
      <c r="JU14" s="13"/>
      <c r="JV14" s="13"/>
      <c r="JW14" s="13"/>
      <c r="JX14" s="13"/>
      <c r="JY14" s="13"/>
      <c r="JZ14" s="13"/>
      <c r="KA14" s="13"/>
      <c r="KB14" s="13"/>
      <c r="KC14" s="13"/>
      <c r="KD14" s="13"/>
      <c r="KE14" s="13"/>
      <c r="KF14" s="13"/>
      <c r="KG14" s="13"/>
      <c r="KH14" s="13"/>
      <c r="KI14" s="13"/>
      <c r="KJ14" s="13"/>
      <c r="KK14" s="13"/>
      <c r="KL14" s="13"/>
      <c r="KM14" s="13"/>
      <c r="KN14" s="13"/>
      <c r="KO14" s="13"/>
      <c r="KP14" s="13"/>
      <c r="KQ14" s="13"/>
      <c r="KR14" s="13"/>
      <c r="KS14" s="13"/>
      <c r="KT14" s="13"/>
      <c r="KU14" s="13"/>
      <c r="KV14" s="13"/>
      <c r="KW14" s="13"/>
      <c r="KX14" s="13"/>
      <c r="KY14" s="13"/>
      <c r="KZ14" s="13"/>
      <c r="LA14" s="13"/>
      <c r="LB14" s="13"/>
      <c r="LC14" s="13"/>
      <c r="LD14" s="13"/>
      <c r="LE14" s="13"/>
      <c r="LF14" s="13"/>
      <c r="LG14" s="13"/>
      <c r="LH14" s="13"/>
      <c r="LI14" s="13"/>
      <c r="LJ14" s="13"/>
      <c r="LK14" s="13"/>
      <c r="LL14" s="13"/>
      <c r="LM14" s="13"/>
      <c r="LN14" s="13"/>
      <c r="LO14" s="13"/>
      <c r="LP14" s="13"/>
      <c r="LQ14" s="13"/>
      <c r="LR14" s="13"/>
    </row>
    <row r="15" spans="1:330" x14ac:dyDescent="0.3">
      <c r="A15" t="s">
        <v>27</v>
      </c>
      <c r="B15" s="13">
        <f>+(VLOOKUP(B$4,Dashboard!$B$47:$L$69,4,TRUE))</f>
        <v>9.3336658333333329</v>
      </c>
      <c r="C15" s="13">
        <f>+(VLOOKUP(C$4,Dashboard!$B$47:$L$69,4,TRUE))</f>
        <v>9.3336658333333329</v>
      </c>
      <c r="D15" s="13">
        <f>+(VLOOKUP(D$4,Dashboard!$B$47:$L$69,4,TRUE))</f>
        <v>9.3336658333333329</v>
      </c>
      <c r="E15" s="13">
        <f>+(VLOOKUP(E$4,Dashboard!$B$47:$L$69,4,TRUE))</f>
        <v>9.3336658333333329</v>
      </c>
      <c r="F15" s="13">
        <f>+(VLOOKUP(F$4,Dashboard!$B$47:$L$69,4,TRUE))</f>
        <v>9.3336658333333329</v>
      </c>
      <c r="G15" s="13">
        <f>+(VLOOKUP(G$4,Dashboard!$B$47:$L$69,4,TRUE))</f>
        <v>9.4611900000000002</v>
      </c>
      <c r="H15" s="13">
        <f>+(VLOOKUP(H$4,Dashboard!$B$47:$L$69,4,TRUE))</f>
        <v>9.4611900000000002</v>
      </c>
      <c r="I15" s="13">
        <f>+(VLOOKUP(I$4,Dashboard!$B$47:$L$69,4,TRUE))</f>
        <v>9.4611900000000002</v>
      </c>
      <c r="J15" s="13">
        <f>+(VLOOKUP(J$4,Dashboard!$B$47:$L$69,4,TRUE))</f>
        <v>9.4611900000000002</v>
      </c>
      <c r="K15" s="13">
        <f>+(VLOOKUP(K$4,Dashboard!$B$47:$L$69,4,TRUE))</f>
        <v>9.4611900000000002</v>
      </c>
      <c r="L15" s="13">
        <f>+(VLOOKUP(L$4,Dashboard!$B$47:$L$69,4,TRUE))</f>
        <v>9.4611900000000002</v>
      </c>
      <c r="M15" s="13">
        <f>+(VLOOKUP(M$4,Dashboard!$B$47:$L$69,4,TRUE))</f>
        <v>9.4611900000000002</v>
      </c>
      <c r="N15" s="13">
        <f>+(VLOOKUP(N$4,Dashboard!$B$47:$L$69,4,TRUE))</f>
        <v>9.4611900000000002</v>
      </c>
      <c r="O15" s="13">
        <f>+(VLOOKUP(O$4,Dashboard!$B$47:$L$69,4,TRUE))</f>
        <v>9.4611900000000002</v>
      </c>
      <c r="P15" s="13">
        <f>+(VLOOKUP(P$4,Dashboard!$B$47:$L$69,4,TRUE))</f>
        <v>9.4611900000000002</v>
      </c>
      <c r="Q15" s="13">
        <f>+(VLOOKUP(Q$4,Dashboard!$B$47:$L$69,4,TRUE))</f>
        <v>9.4611900000000002</v>
      </c>
      <c r="R15" s="13">
        <f>+(VLOOKUP(R$4,Dashboard!$B$47:$L$69,4,TRUE))</f>
        <v>9.4611900000000002</v>
      </c>
      <c r="S15" s="13">
        <f>+(VLOOKUP(S$4,Dashboard!$B$47:$L$69,4,TRUE))</f>
        <v>10.917260000000001</v>
      </c>
      <c r="T15" s="13">
        <f>+(VLOOKUP(T$4,Dashboard!$B$47:$L$69,4,TRUE))</f>
        <v>10.917260000000001</v>
      </c>
      <c r="U15" s="13">
        <f>+(VLOOKUP(U$4,Dashboard!$B$47:$L$69,4,TRUE))</f>
        <v>10.917260000000001</v>
      </c>
      <c r="V15" s="13">
        <f>+(VLOOKUP(V$4,Dashboard!$B$47:$L$69,4,TRUE))</f>
        <v>10.917260000000001</v>
      </c>
      <c r="W15" s="13">
        <f>+(VLOOKUP(W$4,Dashboard!$B$47:$L$69,4,TRUE))</f>
        <v>10.917260000000001</v>
      </c>
      <c r="X15" s="13">
        <f>+(VLOOKUP(X$4,Dashboard!$B$47:$L$69,4,TRUE))</f>
        <v>10.917260000000001</v>
      </c>
      <c r="Y15" s="13">
        <f>+(VLOOKUP(Y$4,Dashboard!$B$47:$L$69,4,TRUE))</f>
        <v>10.917260000000001</v>
      </c>
      <c r="Z15" s="13">
        <f>+(VLOOKUP(Z$4,Dashboard!$B$47:$L$69,4,TRUE))</f>
        <v>10.917260000000001</v>
      </c>
      <c r="AA15" s="13">
        <f>+(VLOOKUP(AA$4,Dashboard!$B$47:$L$69,4,TRUE))</f>
        <v>10.917260000000001</v>
      </c>
      <c r="AB15" s="13">
        <f>+(VLOOKUP(AB$4,Dashboard!$B$47:$L$69,4,TRUE))</f>
        <v>10.917260000000001</v>
      </c>
      <c r="AC15" s="13">
        <f>+(VLOOKUP(AC$4,Dashboard!$B$47:$L$69,4,TRUE))</f>
        <v>10.917260000000001</v>
      </c>
      <c r="AD15" s="13">
        <f>+(VLOOKUP(AD$4,Dashboard!$B$47:$L$69,4,TRUE))</f>
        <v>10.917260000000001</v>
      </c>
      <c r="AE15" s="13">
        <f>+(VLOOKUP(AE$4,Dashboard!$B$47:$L$69,4,TRUE))</f>
        <v>11.90521</v>
      </c>
      <c r="AF15" s="13">
        <f>+(VLOOKUP(AF$4,Dashboard!$B$47:$L$69,4,TRUE))</f>
        <v>11.90521</v>
      </c>
      <c r="AG15" s="13">
        <f>+(VLOOKUP(AG$4,Dashboard!$B$47:$L$69,4,TRUE))</f>
        <v>11.90521</v>
      </c>
      <c r="AH15" s="13">
        <f>+(VLOOKUP(AH$4,Dashboard!$B$47:$L$69,4,TRUE))</f>
        <v>11.90521</v>
      </c>
      <c r="AI15" s="13">
        <f>+(VLOOKUP(AI$4,Dashboard!$B$47:$L$69,4,TRUE))</f>
        <v>11.90521</v>
      </c>
      <c r="AJ15" s="13">
        <f>+(VLOOKUP(AJ$4,Dashboard!$B$47:$L$69,4,TRUE))</f>
        <v>11.90521</v>
      </c>
      <c r="AK15" s="13">
        <f>+(VLOOKUP(AK$4,Dashboard!$B$47:$L$69,4,TRUE))</f>
        <v>11.90521</v>
      </c>
      <c r="AL15" s="13">
        <f>+(VLOOKUP(AL$4,Dashboard!$B$47:$L$69,4,TRUE))</f>
        <v>11.90521</v>
      </c>
      <c r="AM15" s="13">
        <f>+(VLOOKUP(AM$4,Dashboard!$B$47:$L$69,4,TRUE))</f>
        <v>11.90521</v>
      </c>
      <c r="AN15" s="13">
        <f>+(VLOOKUP(AN$4,Dashboard!$B$47:$L$69,4,TRUE))</f>
        <v>11.90521</v>
      </c>
      <c r="AO15" s="13">
        <f>+(VLOOKUP(AO$4,Dashboard!$B$47:$L$69,4,TRUE))</f>
        <v>11.90521</v>
      </c>
      <c r="AP15" s="13">
        <f>+(VLOOKUP(AP$4,Dashboard!$B$47:$L$69,4,TRUE))</f>
        <v>11.90521</v>
      </c>
      <c r="AQ15" s="13">
        <f>+(VLOOKUP(AQ$4,Dashboard!$B$47:$L$69,4,TRUE))</f>
        <v>12.0442</v>
      </c>
      <c r="AR15" s="13">
        <f>+(VLOOKUP(AR$4,Dashboard!$B$47:$L$69,4,TRUE))</f>
        <v>12.0442</v>
      </c>
      <c r="AS15" s="13">
        <f>+(VLOOKUP(AS$4,Dashboard!$B$47:$L$69,4,TRUE))</f>
        <v>12.0442</v>
      </c>
      <c r="AT15" s="13">
        <f>+(VLOOKUP(AT$4,Dashboard!$B$47:$L$69,4,TRUE))</f>
        <v>12.0442</v>
      </c>
      <c r="AU15" s="13">
        <f>+(VLOOKUP(AU$4,Dashboard!$B$47:$L$69,4,TRUE))</f>
        <v>12.0442</v>
      </c>
      <c r="AV15" s="13">
        <f>+(VLOOKUP(AV$4,Dashboard!$B$47:$L$69,4,TRUE))</f>
        <v>12.0442</v>
      </c>
      <c r="AW15" s="13">
        <f>+(VLOOKUP(AW$4,Dashboard!$B$47:$L$69,4,TRUE))</f>
        <v>12.0442</v>
      </c>
      <c r="AX15" s="13">
        <f>+(VLOOKUP(AX$4,Dashboard!$B$47:$L$69,4,TRUE))</f>
        <v>12.0442</v>
      </c>
      <c r="AY15" s="13">
        <f>+(VLOOKUP(AY$4,Dashboard!$B$47:$L$69,4,TRUE))</f>
        <v>12.0442</v>
      </c>
      <c r="AZ15" s="13">
        <f>+(VLOOKUP(AZ$4,Dashboard!$B$47:$L$69,4,TRUE))</f>
        <v>12.0442</v>
      </c>
      <c r="BA15" s="13">
        <f>+(VLOOKUP(BA$4,Dashboard!$B$47:$L$69,4,TRUE))</f>
        <v>12.0442</v>
      </c>
      <c r="BB15" s="13">
        <f>+(VLOOKUP(BB$4,Dashboard!$B$47:$L$69,4,TRUE))</f>
        <v>12.0442</v>
      </c>
      <c r="BC15" s="13">
        <f>+(VLOOKUP(BC$4,Dashboard!$B$47:$L$69,4,TRUE))</f>
        <v>11.949680000000001</v>
      </c>
      <c r="BD15" s="13">
        <f>+(VLOOKUP(BD$4,Dashboard!$B$47:$L$69,4,TRUE))</f>
        <v>11.949680000000001</v>
      </c>
      <c r="BE15" s="13">
        <f>+(VLOOKUP(BE$4,Dashboard!$B$47:$L$69,4,TRUE))</f>
        <v>11.949680000000001</v>
      </c>
      <c r="BF15" s="13">
        <f>+(VLOOKUP(BF$4,Dashboard!$B$47:$L$69,4,TRUE))</f>
        <v>11.949680000000001</v>
      </c>
      <c r="BG15" s="13">
        <f>+(VLOOKUP(BG$4,Dashboard!$B$47:$L$69,4,TRUE))</f>
        <v>11.949680000000001</v>
      </c>
      <c r="BH15" s="13">
        <f>+(VLOOKUP(BH$4,Dashboard!$B$47:$L$69,4,TRUE))</f>
        <v>11.949680000000001</v>
      </c>
      <c r="BI15" s="13">
        <f>+(VLOOKUP(BI$4,Dashboard!$B$47:$L$69,4,TRUE))</f>
        <v>11.949680000000001</v>
      </c>
      <c r="BJ15" s="13">
        <f>+(VLOOKUP(BJ$4,Dashboard!$B$47:$L$69,4,TRUE))</f>
        <v>11.949680000000001</v>
      </c>
      <c r="BK15" s="13">
        <f>+(VLOOKUP(BK$4,Dashboard!$B$47:$L$69,4,TRUE))</f>
        <v>11.949680000000001</v>
      </c>
      <c r="BL15" s="13">
        <f>+(VLOOKUP(BL$4,Dashboard!$B$47:$L$69,4,TRUE))</f>
        <v>11.949680000000001</v>
      </c>
      <c r="BM15" s="13">
        <f>+(VLOOKUP(BM$4,Dashboard!$B$47:$L$69,4,TRUE))</f>
        <v>11.949680000000001</v>
      </c>
      <c r="BN15" s="13">
        <f>+(VLOOKUP(BN$4,Dashboard!$B$47:$L$69,4,TRUE))</f>
        <v>11.949680000000001</v>
      </c>
      <c r="BO15" s="13">
        <f>+(VLOOKUP(BO$4,Dashboard!$B$47:$L$69,4,TRUE))</f>
        <v>12.862500000000001</v>
      </c>
      <c r="BP15" s="13">
        <f>+(VLOOKUP(BP$4,Dashboard!$B$47:$L$69,4,TRUE))</f>
        <v>12.862500000000001</v>
      </c>
      <c r="BQ15" s="13">
        <f>+(VLOOKUP(BQ$4,Dashboard!$B$47:$L$69,4,TRUE))</f>
        <v>12.862500000000001</v>
      </c>
      <c r="BR15" s="13">
        <f>+(VLOOKUP(BR$4,Dashboard!$B$47:$L$69,4,TRUE))</f>
        <v>12.862500000000001</v>
      </c>
      <c r="BS15" s="13">
        <f>+(VLOOKUP(BS$4,Dashboard!$B$47:$L$69,4,TRUE))</f>
        <v>12.862500000000001</v>
      </c>
      <c r="BT15" s="13">
        <f>+(VLOOKUP(BT$4,Dashboard!$B$47:$L$69,4,TRUE))</f>
        <v>12.862500000000001</v>
      </c>
      <c r="BU15" s="13">
        <f>+(VLOOKUP(BU$4,Dashboard!$B$47:$L$69,4,TRUE))</f>
        <v>12.862500000000001</v>
      </c>
      <c r="BV15" s="13">
        <f>+(VLOOKUP(BV$4,Dashboard!$B$47:$L$69,4,TRUE))</f>
        <v>12.862500000000001</v>
      </c>
      <c r="BW15" s="13">
        <f>+(VLOOKUP(BW$4,Dashboard!$B$47:$L$69,4,TRUE))</f>
        <v>12.862500000000001</v>
      </c>
      <c r="BX15" s="13">
        <f>+(VLOOKUP(BX$4,Dashboard!$B$47:$L$69,4,TRUE))</f>
        <v>12.862500000000001</v>
      </c>
      <c r="BY15" s="13">
        <f>+(VLOOKUP(BY$4,Dashboard!$B$47:$L$69,4,TRUE))</f>
        <v>12.862500000000001</v>
      </c>
      <c r="BZ15" s="13">
        <f>+(VLOOKUP(BZ$4,Dashboard!$B$47:$L$69,4,TRUE))</f>
        <v>12.862500000000001</v>
      </c>
      <c r="CA15" s="13">
        <f>+(VLOOKUP(CA$4,Dashboard!$B$47:$L$69,4,TRUE))</f>
        <v>13.58333</v>
      </c>
      <c r="CB15" s="13">
        <f>+(VLOOKUP(CB$4,Dashboard!$B$47:$L$69,4,TRUE))</f>
        <v>13.58333</v>
      </c>
      <c r="CC15" s="13">
        <f>+(VLOOKUP(CC$4,Dashboard!$B$47:$L$69,4,TRUE))</f>
        <v>13.58333</v>
      </c>
      <c r="CD15" s="13">
        <f>+(VLOOKUP(CD$4,Dashboard!$B$47:$L$69,4,TRUE))</f>
        <v>13.58333</v>
      </c>
      <c r="CE15" s="13">
        <f>+(VLOOKUP(CE$4,Dashboard!$B$47:$L$69,4,TRUE))</f>
        <v>13.58333</v>
      </c>
      <c r="CF15" s="13">
        <f>+(VLOOKUP(CF$4,Dashboard!$B$47:$L$69,4,TRUE))</f>
        <v>13.58333</v>
      </c>
      <c r="CG15" s="13">
        <f>+(VLOOKUP(CG$4,Dashboard!$B$47:$L$69,4,TRUE))</f>
        <v>13.58333</v>
      </c>
      <c r="CH15" s="13">
        <f>+(VLOOKUP(CH$4,Dashboard!$B$47:$L$69,4,TRUE))</f>
        <v>13.58333</v>
      </c>
      <c r="CI15" s="13">
        <f>+(VLOOKUP(CI$4,Dashboard!$B$47:$L$69,4,TRUE))</f>
        <v>13.58333</v>
      </c>
      <c r="CJ15" s="13">
        <f>+(VLOOKUP(CJ$4,Dashboard!$B$47:$L$69,4,TRUE))</f>
        <v>13.58333</v>
      </c>
      <c r="CK15" s="13">
        <f>+(VLOOKUP(CK$4,Dashboard!$B$47:$L$69,4,TRUE))</f>
        <v>13.58333</v>
      </c>
      <c r="CL15" s="13">
        <f>+(VLOOKUP(CL$4,Dashboard!$B$47:$L$69,4,TRUE))</f>
        <v>13.58333</v>
      </c>
      <c r="CM15" s="13">
        <f>+(VLOOKUP(CM$4,Dashboard!$B$47:$L$69,4,TRUE))</f>
        <v>14.5</v>
      </c>
      <c r="CN15" s="13">
        <f>+(VLOOKUP(CN$4,Dashboard!$B$47:$L$69,4,TRUE))</f>
        <v>14.5</v>
      </c>
      <c r="CO15" s="13">
        <f>+(VLOOKUP(CO$4,Dashboard!$B$47:$L$69,4,TRUE))</f>
        <v>14.5</v>
      </c>
      <c r="CP15" s="13">
        <f>+(VLOOKUP(CP$4,Dashboard!$B$47:$L$69,4,TRUE))</f>
        <v>14.5</v>
      </c>
      <c r="CQ15" s="13">
        <f>+(VLOOKUP(CQ$4,Dashboard!$B$47:$L$69,4,TRUE))</f>
        <v>14.5</v>
      </c>
      <c r="CR15" s="13">
        <f>+(VLOOKUP(CR$4,Dashboard!$B$47:$L$69,4,TRUE))</f>
        <v>14.5</v>
      </c>
      <c r="CS15" s="13">
        <f>+(VLOOKUP(CS$4,Dashboard!$B$47:$L$69,4,TRUE))</f>
        <v>14.5</v>
      </c>
      <c r="CT15" s="13">
        <f>+(VLOOKUP(CT$4,Dashboard!$B$47:$L$69,4,TRUE))</f>
        <v>14.5</v>
      </c>
      <c r="CU15" s="13">
        <f>+(VLOOKUP(CU$4,Dashboard!$B$47:$L$69,4,TRUE))</f>
        <v>14.5</v>
      </c>
      <c r="CV15" s="13">
        <f>+(VLOOKUP(CV$4,Dashboard!$B$47:$L$69,4,TRUE))</f>
        <v>14.5</v>
      </c>
      <c r="CW15" s="13">
        <f>+(VLOOKUP(CW$4,Dashboard!$B$47:$L$69,4,TRUE))</f>
        <v>14.5</v>
      </c>
      <c r="CX15" s="13">
        <f>+(VLOOKUP(CX$4,Dashboard!$B$47:$L$69,4,TRUE))</f>
        <v>14.5</v>
      </c>
      <c r="CY15" s="13">
        <f>+(VLOOKUP(CY$4,Dashboard!$B$47:$L$69,4,TRUE))</f>
        <v>15.41667</v>
      </c>
      <c r="CZ15" s="13">
        <f>+(VLOOKUP(CZ$4,Dashboard!$B$47:$L$69,4,TRUE))</f>
        <v>15.41667</v>
      </c>
      <c r="DA15" s="13">
        <f>+(VLOOKUP(DA$4,Dashboard!$B$47:$L$69,4,TRUE))</f>
        <v>15.41667</v>
      </c>
      <c r="DB15" s="13">
        <f>+(VLOOKUP(DB$4,Dashboard!$B$47:$L$69,4,TRUE))</f>
        <v>15.41667</v>
      </c>
      <c r="DC15" s="13">
        <f>+(VLOOKUP(DC$4,Dashboard!$B$47:$L$69,4,TRUE))</f>
        <v>15.41667</v>
      </c>
      <c r="DD15" s="13">
        <f>+(VLOOKUP(DD$4,Dashboard!$B$47:$L$69,4,TRUE))</f>
        <v>15.41667</v>
      </c>
      <c r="DE15" s="13">
        <f>+(VLOOKUP(DE$4,Dashboard!$B$47:$L$69,4,TRUE))</f>
        <v>15.41667</v>
      </c>
      <c r="DF15" s="13">
        <f>+(VLOOKUP(DF$4,Dashboard!$B$47:$L$69,4,TRUE))</f>
        <v>15.41667</v>
      </c>
      <c r="DG15" s="13">
        <f>+(VLOOKUP(DG$4,Dashboard!$B$47:$L$69,4,TRUE))</f>
        <v>15.41667</v>
      </c>
      <c r="DH15" s="13">
        <f>+(VLOOKUP(DH$4,Dashboard!$B$47:$L$69,4,TRUE))</f>
        <v>15.41667</v>
      </c>
      <c r="DI15" s="13">
        <f>+(VLOOKUP(DI$4,Dashboard!$B$47:$L$69,4,TRUE))</f>
        <v>15.41667</v>
      </c>
      <c r="DJ15" s="13">
        <f>+(VLOOKUP(DJ$4,Dashboard!$B$47:$L$69,4,TRUE))</f>
        <v>15.41667</v>
      </c>
      <c r="DK15" s="13">
        <f>+(VLOOKUP(DK$4,Dashboard!$B$47:$L$69,4,TRUE))</f>
        <v>16.33333</v>
      </c>
      <c r="DL15" s="13">
        <f>+(VLOOKUP(DL$4,Dashboard!$B$47:$L$69,4,TRUE))</f>
        <v>16.33333</v>
      </c>
      <c r="DM15" s="13">
        <f>+(VLOOKUP(DM$4,Dashboard!$B$47:$L$69,4,TRUE))</f>
        <v>16.33333</v>
      </c>
      <c r="DN15" s="13">
        <f>+(VLOOKUP(DN$4,Dashboard!$B$47:$L$69,4,TRUE))</f>
        <v>16.33333</v>
      </c>
      <c r="DO15" s="13">
        <f>+(VLOOKUP(DO$4,Dashboard!$B$47:$L$69,4,TRUE))</f>
        <v>16.33333</v>
      </c>
      <c r="DP15" s="13">
        <f>+(VLOOKUP(DP$4,Dashboard!$B$47:$L$69,4,TRUE))</f>
        <v>16.33333</v>
      </c>
      <c r="DQ15" s="13">
        <f>+(VLOOKUP(DQ$4,Dashboard!$B$47:$L$69,4,TRUE))</f>
        <v>16.33333</v>
      </c>
      <c r="DR15" s="13">
        <f>+(VLOOKUP(DR$4,Dashboard!$B$47:$L$69,4,TRUE))</f>
        <v>16.33333</v>
      </c>
      <c r="DS15" s="13">
        <f>+(VLOOKUP(DS$4,Dashboard!$B$47:$L$69,4,TRUE))</f>
        <v>16.33333</v>
      </c>
      <c r="DT15" s="13">
        <f>+(VLOOKUP(DT$4,Dashboard!$B$47:$L$69,4,TRUE))</f>
        <v>16.33333</v>
      </c>
      <c r="DU15" s="13">
        <f>+(VLOOKUP(DU$4,Dashboard!$B$47:$L$69,4,TRUE))</f>
        <v>16.33333</v>
      </c>
      <c r="DV15" s="13">
        <f>+(VLOOKUP(DV$4,Dashboard!$B$47:$L$69,4,TRUE))</f>
        <v>16.33333</v>
      </c>
      <c r="DW15" s="13">
        <f>+(VLOOKUP(DW$4,Dashboard!$B$47:$L$69,4,TRUE))</f>
        <v>17.1499965</v>
      </c>
      <c r="DX15" s="13">
        <f>+(VLOOKUP(DX$4,Dashboard!$B$47:$L$69,4,TRUE))</f>
        <v>17.1499965</v>
      </c>
      <c r="DY15" s="13">
        <f>+(VLOOKUP(DY$4,Dashboard!$B$47:$L$69,4,TRUE))</f>
        <v>17.1499965</v>
      </c>
      <c r="DZ15" s="13">
        <f>+(VLOOKUP(DZ$4,Dashboard!$B$47:$L$69,4,TRUE))</f>
        <v>17.1499965</v>
      </c>
      <c r="EA15" s="13">
        <f>+(VLOOKUP(EA$4,Dashboard!$B$47:$L$69,4,TRUE))</f>
        <v>17.1499965</v>
      </c>
      <c r="EB15" s="13">
        <f>+(VLOOKUP(EB$4,Dashboard!$B$47:$L$69,4,TRUE))</f>
        <v>17.1499965</v>
      </c>
      <c r="EC15" s="13">
        <f>+(VLOOKUP(EC$4,Dashboard!$B$47:$L$69,4,TRUE))</f>
        <v>17.1499965</v>
      </c>
      <c r="ED15" s="13">
        <f>+(VLOOKUP(ED$4,Dashboard!$B$47:$L$69,4,TRUE))</f>
        <v>17.1499965</v>
      </c>
      <c r="EE15" s="13">
        <f>+(VLOOKUP(EE$4,Dashboard!$B$47:$L$69,4,TRUE))</f>
        <v>17.1499965</v>
      </c>
      <c r="EF15" s="13">
        <f>+(VLOOKUP(EF$4,Dashboard!$B$47:$L$69,4,TRUE))</f>
        <v>17.1499965</v>
      </c>
      <c r="EG15" s="13">
        <f>+(VLOOKUP(EG$4,Dashboard!$B$47:$L$69,4,TRUE))</f>
        <v>17.1499965</v>
      </c>
      <c r="EH15" s="13">
        <f>+(VLOOKUP(EH$4,Dashboard!$B$47:$L$69,4,TRUE))</f>
        <v>17.1499965</v>
      </c>
      <c r="EI15" s="13">
        <f>+(VLOOKUP(EI$4,Dashboard!$B$47:$L$69,4,TRUE))</f>
        <v>18.007496325000002</v>
      </c>
      <c r="EJ15" s="13">
        <f>+(VLOOKUP(EJ$4,Dashboard!$B$47:$L$69,4,TRUE))</f>
        <v>18.007496325000002</v>
      </c>
      <c r="EK15" s="13">
        <f>+(VLOOKUP(EK$4,Dashboard!$B$47:$L$69,4,TRUE))</f>
        <v>18.007496325000002</v>
      </c>
      <c r="EL15" s="13">
        <f>+(VLOOKUP(EL$4,Dashboard!$B$47:$L$69,4,TRUE))</f>
        <v>18.007496325000002</v>
      </c>
      <c r="EM15" s="13">
        <f>+(VLOOKUP(EM$4,Dashboard!$B$47:$L$69,4,TRUE))</f>
        <v>18.007496325000002</v>
      </c>
      <c r="EN15" s="13">
        <f>+(VLOOKUP(EN$4,Dashboard!$B$47:$L$69,4,TRUE))</f>
        <v>18.007496325000002</v>
      </c>
      <c r="EO15" s="13">
        <f>+(VLOOKUP(EO$4,Dashboard!$B$47:$L$69,4,TRUE))</f>
        <v>18.007496325000002</v>
      </c>
      <c r="EP15" s="13">
        <f>+(VLOOKUP(EP$4,Dashboard!$B$47:$L$69,4,TRUE))</f>
        <v>18.007496325000002</v>
      </c>
      <c r="EQ15" s="13">
        <f>+(VLOOKUP(EQ$4,Dashboard!$B$47:$L$69,4,TRUE))</f>
        <v>18.007496325000002</v>
      </c>
      <c r="ER15" s="13">
        <f>+(VLOOKUP(ER$4,Dashboard!$B$47:$L$69,4,TRUE))</f>
        <v>18.007496325000002</v>
      </c>
      <c r="ES15" s="13">
        <f>+(VLOOKUP(ES$4,Dashboard!$B$47:$L$69,4,TRUE))</f>
        <v>18.007496325000002</v>
      </c>
      <c r="ET15" s="13">
        <f>+(VLOOKUP(ET$4,Dashboard!$B$47:$L$69,4,TRUE))</f>
        <v>18.007496325000002</v>
      </c>
      <c r="EU15" s="13">
        <f>+(VLOOKUP(EU$4,Dashboard!$B$47:$L$69,4,TRUE))</f>
        <v>18.907871141250002</v>
      </c>
      <c r="EV15" s="13">
        <f>+(VLOOKUP(EV$4,Dashboard!$B$47:$L$69,4,TRUE))</f>
        <v>18.907871141250002</v>
      </c>
      <c r="EW15" s="13">
        <f>+(VLOOKUP(EW$4,Dashboard!$B$47:$L$69,4,TRUE))</f>
        <v>18.907871141250002</v>
      </c>
      <c r="EX15" s="13">
        <f>+(VLOOKUP(EX$4,Dashboard!$B$47:$L$69,4,TRUE))</f>
        <v>18.907871141250002</v>
      </c>
      <c r="EY15" s="13">
        <f>+(VLOOKUP(EY$4,Dashboard!$B$47:$L$69,4,TRUE))</f>
        <v>18.907871141250002</v>
      </c>
      <c r="EZ15" s="13">
        <f>+(VLOOKUP(EZ$4,Dashboard!$B$47:$L$69,4,TRUE))</f>
        <v>18.907871141250002</v>
      </c>
      <c r="FA15" s="13">
        <f>+(VLOOKUP(FA$4,Dashboard!$B$47:$L$69,4,TRUE))</f>
        <v>18.907871141250002</v>
      </c>
      <c r="FB15" s="13">
        <f>+(VLOOKUP(FB$4,Dashboard!$B$47:$L$69,4,TRUE))</f>
        <v>18.907871141250002</v>
      </c>
      <c r="FC15" s="13">
        <f>+(VLOOKUP(FC$4,Dashboard!$B$47:$L$69,4,TRUE))</f>
        <v>18.907871141250002</v>
      </c>
      <c r="FD15" s="13">
        <f>+(VLOOKUP(FD$4,Dashboard!$B$47:$L$69,4,TRUE))</f>
        <v>18.907871141250002</v>
      </c>
      <c r="FE15" s="13">
        <f>+(VLOOKUP(FE$4,Dashboard!$B$47:$L$69,4,TRUE))</f>
        <v>18.907871141250002</v>
      </c>
      <c r="FF15" s="13">
        <f>+(VLOOKUP(FF$4,Dashboard!$B$47:$L$69,4,TRUE))</f>
        <v>18.907871141250002</v>
      </c>
      <c r="FG15" s="13">
        <f>+(VLOOKUP(FG$4,Dashboard!$B$47:$L$69,4,TRUE))</f>
        <v>19.853264698312504</v>
      </c>
      <c r="FH15" s="13">
        <f>+(VLOOKUP(FH$4,Dashboard!$B$47:$L$69,4,TRUE))</f>
        <v>19.853264698312504</v>
      </c>
      <c r="FI15" s="13">
        <f>+(VLOOKUP(FI$4,Dashboard!$B$47:$L$69,4,TRUE))</f>
        <v>19.853264698312504</v>
      </c>
      <c r="FJ15" s="13">
        <f>+(VLOOKUP(FJ$4,Dashboard!$B$47:$L$69,4,TRUE))</f>
        <v>19.853264698312504</v>
      </c>
      <c r="FK15" s="13">
        <f>+(VLOOKUP(FK$4,Dashboard!$B$47:$L$69,4,TRUE))</f>
        <v>19.853264698312504</v>
      </c>
      <c r="FL15" s="13">
        <f>+(VLOOKUP(FL$4,Dashboard!$B$47:$L$69,4,TRUE))</f>
        <v>19.853264698312504</v>
      </c>
      <c r="FM15" s="13">
        <f>+(VLOOKUP(FM$4,Dashboard!$B$47:$L$69,4,TRUE))</f>
        <v>19.853264698312504</v>
      </c>
      <c r="FN15" s="13">
        <f>+(VLOOKUP(FN$4,Dashboard!$B$47:$L$69,4,TRUE))</f>
        <v>19.853264698312504</v>
      </c>
      <c r="FO15" s="13">
        <f>+(VLOOKUP(FO$4,Dashboard!$B$47:$L$69,4,TRUE))</f>
        <v>19.853264698312504</v>
      </c>
      <c r="FP15" s="13">
        <f>+(VLOOKUP(FP$4,Dashboard!$B$47:$L$69,4,TRUE))</f>
        <v>19.853264698312504</v>
      </c>
      <c r="FQ15" s="13">
        <f>+(VLOOKUP(FQ$4,Dashboard!$B$47:$L$69,4,TRUE))</f>
        <v>19.853264698312504</v>
      </c>
      <c r="FR15" s="13">
        <f>+(VLOOKUP(FR$4,Dashboard!$B$47:$L$69,4,TRUE))</f>
        <v>19.853264698312504</v>
      </c>
      <c r="FS15" s="13">
        <f>+(VLOOKUP(FS$4,Dashboard!$B$47:$L$69,4,TRUE))</f>
        <v>20.845927933228129</v>
      </c>
      <c r="FT15" s="13">
        <f>+(VLOOKUP(FT$4,Dashboard!$B$47:$L$69,4,TRUE))</f>
        <v>20.845927933228129</v>
      </c>
      <c r="FU15" s="13">
        <f>+(VLOOKUP(FU$4,Dashboard!$B$47:$L$69,4,TRUE))</f>
        <v>20.845927933228129</v>
      </c>
      <c r="FV15" s="13">
        <f>+(VLOOKUP(FV$4,Dashboard!$B$47:$L$69,4,TRUE))</f>
        <v>20.845927933228129</v>
      </c>
      <c r="FW15" s="13">
        <f>+(VLOOKUP(FW$4,Dashboard!$B$47:$L$69,4,TRUE))</f>
        <v>20.845927933228129</v>
      </c>
      <c r="FX15" s="13">
        <f>+(VLOOKUP(FX$4,Dashboard!$B$47:$L$69,4,TRUE))</f>
        <v>20.845927933228129</v>
      </c>
      <c r="FY15" s="13">
        <f>+(VLOOKUP(FY$4,Dashboard!$B$47:$L$69,4,TRUE))</f>
        <v>20.845927933228129</v>
      </c>
      <c r="FZ15" s="13">
        <f>+(VLOOKUP(FZ$4,Dashboard!$B$47:$L$69,4,TRUE))</f>
        <v>20.845927933228129</v>
      </c>
      <c r="GA15" s="13">
        <f>+(VLOOKUP(GA$4,Dashboard!$B$47:$L$69,4,TRUE))</f>
        <v>20.845927933228129</v>
      </c>
      <c r="GB15" s="13">
        <f>+(VLOOKUP(GB$4,Dashboard!$B$47:$L$69,4,TRUE))</f>
        <v>20.845927933228129</v>
      </c>
      <c r="GC15" s="13">
        <f>+(VLOOKUP(GC$4,Dashboard!$B$47:$L$69,4,TRUE))</f>
        <v>20.845927933228129</v>
      </c>
      <c r="GD15" s="13">
        <f>+(VLOOKUP(GD$4,Dashboard!$B$47:$L$69,4,TRUE))</f>
        <v>20.845927933228129</v>
      </c>
      <c r="GE15" s="13">
        <f>+(VLOOKUP(GE$4,Dashboard!$B$47:$L$69,4,TRUE))</f>
        <v>21.888224329889535</v>
      </c>
      <c r="GF15" s="13">
        <f>+(VLOOKUP(GF$4,Dashboard!$B$47:$L$69,4,TRUE))</f>
        <v>21.888224329889535</v>
      </c>
      <c r="GG15" s="13">
        <f>+(VLOOKUP(GG$4,Dashboard!$B$47:$L$69,4,TRUE))</f>
        <v>21.888224329889535</v>
      </c>
      <c r="GH15" s="13">
        <f>+(VLOOKUP(GH$4,Dashboard!$B$47:$L$69,4,TRUE))</f>
        <v>21.888224329889535</v>
      </c>
      <c r="GI15" s="13">
        <f>+(VLOOKUP(GI$4,Dashboard!$B$47:$L$69,4,TRUE))</f>
        <v>21.888224329889535</v>
      </c>
      <c r="GJ15" s="13">
        <f>+(VLOOKUP(GJ$4,Dashboard!$B$47:$L$69,4,TRUE))</f>
        <v>21.888224329889535</v>
      </c>
      <c r="GK15" s="13">
        <f>+(VLOOKUP(GK$4,Dashboard!$B$47:$L$69,4,TRUE))</f>
        <v>21.888224329889535</v>
      </c>
      <c r="GL15" s="13">
        <f>+(VLOOKUP(GL$4,Dashboard!$B$47:$L$69,4,TRUE))</f>
        <v>21.888224329889535</v>
      </c>
      <c r="GM15" s="13">
        <f>+(VLOOKUP(GM$4,Dashboard!$B$47:$L$69,4,TRUE))</f>
        <v>21.888224329889535</v>
      </c>
      <c r="GN15" s="13">
        <f>+(VLOOKUP(GN$4,Dashboard!$B$47:$L$69,4,TRUE))</f>
        <v>21.888224329889535</v>
      </c>
      <c r="GO15" s="13">
        <f>+(VLOOKUP(GO$4,Dashboard!$B$47:$L$69,4,TRUE))</f>
        <v>21.888224329889535</v>
      </c>
      <c r="GP15" s="13">
        <f>+(VLOOKUP(GP$4,Dashboard!$B$47:$L$69,4,TRUE))</f>
        <v>21.888224329889535</v>
      </c>
      <c r="GQ15" s="13">
        <f>+(VLOOKUP(GQ$4,Dashboard!$B$47:$L$69,4,TRUE))</f>
        <v>22.982635546384014</v>
      </c>
      <c r="GR15" s="13">
        <f>+(VLOOKUP(GR$4,Dashboard!$B$47:$L$69,4,TRUE))</f>
        <v>22.982635546384014</v>
      </c>
      <c r="GS15" s="13">
        <f>+(VLOOKUP(GS$4,Dashboard!$B$47:$L$69,4,TRUE))</f>
        <v>22.982635546384014</v>
      </c>
      <c r="GT15" s="13">
        <f>+(VLOOKUP(GT$4,Dashboard!$B$47:$L$69,4,TRUE))</f>
        <v>22.982635546384014</v>
      </c>
      <c r="GU15" s="13">
        <f>+(VLOOKUP(GU$4,Dashboard!$B$47:$L$69,4,TRUE))</f>
        <v>22.982635546384014</v>
      </c>
      <c r="GV15" s="13">
        <f>+(VLOOKUP(GV$4,Dashboard!$B$47:$L$69,4,TRUE))</f>
        <v>22.982635546384014</v>
      </c>
      <c r="GW15" s="13">
        <f>+(VLOOKUP(GW$4,Dashboard!$B$47:$L$69,4,TRUE))</f>
        <v>22.982635546384014</v>
      </c>
      <c r="GX15" s="13">
        <f>+(VLOOKUP(GX$4,Dashboard!$B$47:$L$69,4,TRUE))</f>
        <v>22.982635546384014</v>
      </c>
      <c r="GY15" s="13">
        <f>+(VLOOKUP(GY$4,Dashboard!$B$47:$L$69,4,TRUE))</f>
        <v>22.982635546384014</v>
      </c>
      <c r="GZ15" s="13">
        <f>+(VLOOKUP(GZ$4,Dashboard!$B$47:$L$69,4,TRUE))</f>
        <v>22.982635546384014</v>
      </c>
      <c r="HA15" s="13">
        <f>+(VLOOKUP(HA$4,Dashboard!$B$47:$L$69,4,TRUE))</f>
        <v>22.982635546384014</v>
      </c>
      <c r="HB15" s="13">
        <f>+(VLOOKUP(HB$4,Dashboard!$B$47:$L$69,4,TRUE))</f>
        <v>22.982635546384014</v>
      </c>
      <c r="HC15" s="13">
        <f>+(VLOOKUP(HC$4,Dashboard!$B$47:$L$69,4,TRUE))</f>
        <v>24.131767323703215</v>
      </c>
      <c r="HD15" s="13">
        <f>+(VLOOKUP(HD$4,Dashboard!$B$47:$L$69,4,TRUE))</f>
        <v>24.131767323703215</v>
      </c>
      <c r="HE15" s="13">
        <f>+(VLOOKUP(HE$4,Dashboard!$B$47:$L$69,4,TRUE))</f>
        <v>24.131767323703215</v>
      </c>
      <c r="HF15" s="13">
        <f>+(VLOOKUP(HF$4,Dashboard!$B$47:$L$69,4,TRUE))</f>
        <v>24.131767323703215</v>
      </c>
      <c r="HG15" s="13">
        <f>+(VLOOKUP(HG$4,Dashboard!$B$47:$L$69,4,TRUE))</f>
        <v>24.131767323703215</v>
      </c>
      <c r="HH15" s="13">
        <f>+(VLOOKUP(HH$4,Dashboard!$B$47:$L$69,4,TRUE))</f>
        <v>24.131767323703215</v>
      </c>
      <c r="HI15" s="13">
        <f>+(VLOOKUP(HI$4,Dashboard!$B$47:$L$69,4,TRUE))</f>
        <v>24.131767323703215</v>
      </c>
      <c r="HJ15" s="13">
        <f>+(VLOOKUP(HJ$4,Dashboard!$B$47:$L$69,4,TRUE))</f>
        <v>24.131767323703215</v>
      </c>
      <c r="HK15" s="13">
        <f>+(VLOOKUP(HK$4,Dashboard!$B$47:$L$69,4,TRUE))</f>
        <v>24.131767323703215</v>
      </c>
      <c r="HL15" s="13">
        <f>+(VLOOKUP(HL$4,Dashboard!$B$47:$L$69,4,TRUE))</f>
        <v>24.131767323703215</v>
      </c>
      <c r="HM15" s="13">
        <f>+(VLOOKUP(HM$4,Dashboard!$B$47:$L$69,4,TRUE))</f>
        <v>24.131767323703215</v>
      </c>
      <c r="HN15" s="13">
        <f>+(VLOOKUP(HN$4,Dashboard!$B$47:$L$69,4,TRUE))</f>
        <v>24.131767323703215</v>
      </c>
      <c r="HO15" s="13">
        <f>+(VLOOKUP(HO$4,Dashboard!$B$47:$L$69,4,TRUE))</f>
        <v>24.131767323703215</v>
      </c>
      <c r="HP15" s="13">
        <f>+(VLOOKUP(HP$4,Dashboard!$B$47:$L$69,4,TRUE))</f>
        <v>24.131767323703215</v>
      </c>
      <c r="HQ15" s="13">
        <f>+(VLOOKUP(HQ$4,Dashboard!$B$47:$L$69,4,TRUE))</f>
        <v>24.131767323703215</v>
      </c>
      <c r="HR15" s="13">
        <f>+(VLOOKUP(HR$4,Dashboard!$B$47:$L$69,4,TRUE))</f>
        <v>24.131767323703215</v>
      </c>
      <c r="HS15" s="13">
        <f>+(VLOOKUP(HS$4,Dashboard!$B$47:$L$69,4,TRUE))</f>
        <v>24.131767323703215</v>
      </c>
      <c r="HT15" s="13">
        <f>+(VLOOKUP(HT$4,Dashboard!$B$47:$L$69,4,TRUE))</f>
        <v>24.131767323703215</v>
      </c>
      <c r="HU15" s="13">
        <f>+(VLOOKUP(HU$4,Dashboard!$B$47:$L$69,4,TRUE))</f>
        <v>24.131767323703215</v>
      </c>
      <c r="HV15" s="13">
        <f>+(VLOOKUP(HV$4,Dashboard!$B$47:$L$69,4,TRUE))</f>
        <v>24.131767323703215</v>
      </c>
      <c r="HW15" s="13">
        <f>+(VLOOKUP(HW$4,Dashboard!$B$47:$L$69,4,TRUE))</f>
        <v>24.131767323703215</v>
      </c>
      <c r="HX15" s="13">
        <f>+(VLOOKUP(HX$4,Dashboard!$B$47:$L$69,4,TRUE))</f>
        <v>24.131767323703215</v>
      </c>
      <c r="HY15" s="13">
        <f>+(VLOOKUP(HY$4,Dashboard!$B$47:$L$69,4,TRUE))</f>
        <v>24.131767323703215</v>
      </c>
      <c r="HZ15" s="13">
        <f>+(VLOOKUP(HZ$4,Dashboard!$B$47:$L$69,4,TRUE))</f>
        <v>24.131767323703215</v>
      </c>
      <c r="IA15" s="13">
        <f>+(VLOOKUP(IA$4,Dashboard!$B$47:$L$69,4,TRUE))</f>
        <v>24.131767323703215</v>
      </c>
      <c r="IB15" s="13">
        <f>+(VLOOKUP(IB$4,Dashboard!$B$47:$L$69,4,TRUE))</f>
        <v>24.131767323703215</v>
      </c>
      <c r="IC15" s="13">
        <f>+(VLOOKUP(IC$4,Dashboard!$B$47:$L$69,4,TRUE))</f>
        <v>24.131767323703215</v>
      </c>
      <c r="ID15" s="13">
        <f>+(VLOOKUP(ID$4,Dashboard!$B$47:$L$69,4,TRUE))</f>
        <v>24.131767323703215</v>
      </c>
      <c r="IE15" s="13">
        <f>+(VLOOKUP(IE$4,Dashboard!$B$47:$L$69,4,TRUE))</f>
        <v>24.131767323703215</v>
      </c>
      <c r="IF15" s="13">
        <f>+(VLOOKUP(IF$4,Dashboard!$B$47:$L$69,4,TRUE))</f>
        <v>24.131767323703215</v>
      </c>
      <c r="IG15" s="13">
        <f>+(VLOOKUP(IG$4,Dashboard!$B$47:$L$69,4,TRUE))</f>
        <v>24.131767323703215</v>
      </c>
      <c r="IH15" s="13">
        <f>+(VLOOKUP(IH$4,Dashboard!$B$47:$L$69,4,TRUE))</f>
        <v>24.131767323703215</v>
      </c>
      <c r="II15" s="13">
        <f>+(VLOOKUP(II$4,Dashboard!$B$47:$L$69,4,TRUE))</f>
        <v>24.131767323703215</v>
      </c>
      <c r="IJ15" s="13">
        <f>+(VLOOKUP(IJ$4,Dashboard!$B$47:$L$69,4,TRUE))</f>
        <v>24.131767323703215</v>
      </c>
      <c r="IK15" s="13">
        <f>+(VLOOKUP(IK$4,Dashboard!$B$47:$L$69,4,TRUE))</f>
        <v>24.131767323703215</v>
      </c>
      <c r="IL15" s="13">
        <f>+(VLOOKUP(IL$4,Dashboard!$B$47:$L$69,4,TRUE))</f>
        <v>24.131767323703215</v>
      </c>
      <c r="IM15" s="13">
        <f>+(VLOOKUP(IM$4,Dashboard!$B$47:$L$69,4,TRUE))</f>
        <v>24.131767323703215</v>
      </c>
      <c r="IN15" s="13">
        <f>+(VLOOKUP(IN$4,Dashboard!$B$47:$L$69,4,TRUE))</f>
        <v>24.131767323703215</v>
      </c>
      <c r="IO15" s="13">
        <f>+(VLOOKUP(IO$4,Dashboard!$B$47:$L$69,4,TRUE))</f>
        <v>24.131767323703215</v>
      </c>
      <c r="IP15" s="13">
        <f>+(VLOOKUP(IP$4,Dashboard!$B$47:$L$69,4,TRUE))</f>
        <v>24.131767323703215</v>
      </c>
      <c r="IQ15" s="13">
        <f>+(VLOOKUP(IQ$4,Dashboard!$B$47:$L$69,4,TRUE))</f>
        <v>24.131767323703215</v>
      </c>
      <c r="IR15" s="13">
        <f>+(VLOOKUP(IR$4,Dashboard!$B$47:$L$69,4,TRUE))</f>
        <v>24.131767323703215</v>
      </c>
      <c r="IS15" s="13">
        <f>+(VLOOKUP(IS$4,Dashboard!$B$47:$L$69,4,TRUE))</f>
        <v>24.131767323703215</v>
      </c>
      <c r="IT15" s="13">
        <f>+(VLOOKUP(IT$4,Dashboard!$B$47:$L$69,4,TRUE))</f>
        <v>24.131767323703215</v>
      </c>
      <c r="IU15" s="13">
        <f>+(VLOOKUP(IU$4,Dashboard!$B$47:$L$69,4,TRUE))</f>
        <v>24.131767323703215</v>
      </c>
      <c r="IV15" s="13">
        <f>+(VLOOKUP(IV$4,Dashboard!$B$47:$L$69,4,TRUE))</f>
        <v>24.131767323703215</v>
      </c>
      <c r="IW15" s="13">
        <f>+(VLOOKUP(IW$4,Dashboard!$B$47:$L$69,4,TRUE))</f>
        <v>24.131767323703215</v>
      </c>
      <c r="IX15" s="13">
        <f>+(VLOOKUP(IX$4,Dashboard!$B$47:$L$69,4,TRUE))</f>
        <v>24.131767323703215</v>
      </c>
      <c r="IY15" s="13">
        <f>+(VLOOKUP(IY$4,Dashboard!$B$47:$L$69,4,TRUE))</f>
        <v>24.131767323703215</v>
      </c>
      <c r="IZ15" s="13">
        <f>+(VLOOKUP(IZ$4,Dashboard!$B$47:$L$69,4,TRUE))</f>
        <v>24.131767323703215</v>
      </c>
      <c r="JA15" s="13">
        <f>+(VLOOKUP(JA$4,Dashboard!$B$47:$L$69,4,TRUE))</f>
        <v>24.131767323703215</v>
      </c>
      <c r="JB15" s="13">
        <f>+(VLOOKUP(JB$4,Dashboard!$B$47:$L$69,4,TRUE))</f>
        <v>24.131767323703215</v>
      </c>
      <c r="JC15" s="13">
        <f>+(VLOOKUP(JC$4,Dashboard!$B$47:$L$69,4,TRUE))</f>
        <v>24.131767323703215</v>
      </c>
      <c r="JD15" s="13">
        <f>+(VLOOKUP(JD$4,Dashboard!$B$47:$L$69,4,TRUE))</f>
        <v>24.131767323703215</v>
      </c>
      <c r="JE15" s="13">
        <f>+(VLOOKUP(JE$4,Dashboard!$B$47:$L$69,4,TRUE))</f>
        <v>24.131767323703215</v>
      </c>
      <c r="JF15" s="13">
        <f>+(VLOOKUP(JF$4,Dashboard!$B$47:$L$69,4,TRUE))</f>
        <v>24.131767323703215</v>
      </c>
      <c r="JG15" s="13">
        <f>+(VLOOKUP(JG$4,Dashboard!$B$47:$L$69,4,TRUE))</f>
        <v>24.131767323703215</v>
      </c>
      <c r="JH15" s="13">
        <f>+(VLOOKUP(JH$4,Dashboard!$B$47:$L$69,4,TRUE))</f>
        <v>24.131767323703215</v>
      </c>
      <c r="JI15" s="13">
        <f>+(VLOOKUP(JI$4,Dashboard!$B$47:$L$69,4,TRUE))</f>
        <v>24.131767323703215</v>
      </c>
      <c r="JJ15" s="13">
        <f>+(VLOOKUP(JJ$4,Dashboard!$B$47:$L$69,4,TRUE))</f>
        <v>24.131767323703215</v>
      </c>
      <c r="JK15" s="13">
        <f>+(VLOOKUP(JK$4,Dashboard!$B$47:$L$69,4,TRUE))</f>
        <v>24.131767323703215</v>
      </c>
      <c r="JL15" s="13">
        <f>+(VLOOKUP(JL$4,Dashboard!$B$47:$L$69,4,TRUE))</f>
        <v>24.131767323703215</v>
      </c>
      <c r="JM15" s="13">
        <f>+(VLOOKUP(JM$4,Dashboard!$B$47:$L$69,4,TRUE))</f>
        <v>24.131767323703215</v>
      </c>
      <c r="JN15" s="13"/>
      <c r="JO15" s="13"/>
      <c r="JP15" s="13"/>
      <c r="JQ15" s="13"/>
      <c r="JR15" s="13"/>
      <c r="JS15" s="13"/>
      <c r="JT15" s="13"/>
      <c r="JU15" s="13"/>
      <c r="JV15" s="13"/>
      <c r="JW15" s="13"/>
      <c r="JX15" s="13"/>
      <c r="JY15" s="13"/>
      <c r="JZ15" s="13"/>
      <c r="KA15" s="13"/>
      <c r="KB15" s="13"/>
      <c r="KC15" s="13"/>
      <c r="KD15" s="13"/>
      <c r="KE15" s="13"/>
      <c r="KF15" s="13"/>
      <c r="KG15" s="13"/>
      <c r="KH15" s="13"/>
      <c r="KI15" s="13"/>
      <c r="KJ15" s="13"/>
      <c r="KK15" s="13"/>
      <c r="KL15" s="13"/>
      <c r="KM15" s="13"/>
      <c r="KN15" s="13"/>
      <c r="KO15" s="13"/>
      <c r="KP15" s="13"/>
      <c r="KQ15" s="13"/>
      <c r="KR15" s="13"/>
      <c r="KS15" s="13"/>
      <c r="KT15" s="13"/>
      <c r="KU15" s="13"/>
      <c r="KV15" s="13"/>
      <c r="KW15" s="13"/>
      <c r="KX15" s="13"/>
      <c r="KY15" s="13"/>
      <c r="KZ15" s="13"/>
      <c r="LA15" s="13"/>
      <c r="LB15" s="13"/>
      <c r="LC15" s="13"/>
      <c r="LD15" s="13"/>
      <c r="LE15" s="13"/>
      <c r="LF15" s="13"/>
      <c r="LG15" s="13"/>
      <c r="LH15" s="13"/>
      <c r="LI15" s="13"/>
      <c r="LJ15" s="13"/>
      <c r="LK15" s="13"/>
      <c r="LL15" s="13"/>
      <c r="LM15" s="13"/>
      <c r="LN15" s="13"/>
      <c r="LO15" s="13"/>
      <c r="LP15" s="13"/>
      <c r="LQ15" s="13"/>
      <c r="LR15" s="13"/>
    </row>
    <row r="16" spans="1:330" x14ac:dyDescent="0.3">
      <c r="A16" t="s">
        <v>28</v>
      </c>
      <c r="B16" s="13">
        <f>+(VLOOKUP(B$4,Dashboard!$B$47:$L$69,10,TRUE))</f>
        <v>1.52</v>
      </c>
      <c r="C16" s="13">
        <f>+(VLOOKUP(C$4,Dashboard!$B$47:$L$69,10,TRUE))</f>
        <v>1.52</v>
      </c>
      <c r="D16" s="13">
        <f>+(VLOOKUP(D$4,Dashboard!$B$47:$L$69,10,TRUE))</f>
        <v>1.52</v>
      </c>
      <c r="E16" s="13">
        <f>+(VLOOKUP(E$4,Dashboard!$B$47:$L$69,10,TRUE))</f>
        <v>1.52</v>
      </c>
      <c r="F16" s="13">
        <f>+(VLOOKUP(F$4,Dashboard!$B$47:$L$69,10,TRUE))</f>
        <v>1.52</v>
      </c>
      <c r="G16" s="13">
        <f>+(VLOOKUP(G$4,Dashboard!$B$47:$L$69,10,TRUE))</f>
        <v>1.5352000000000001</v>
      </c>
      <c r="H16" s="13">
        <f>+(VLOOKUP(H$4,Dashboard!$B$47:$L$69,10,TRUE))</f>
        <v>1.5352000000000001</v>
      </c>
      <c r="I16" s="13">
        <f>+(VLOOKUP(I$4,Dashboard!$B$47:$L$69,10,TRUE))</f>
        <v>1.5352000000000001</v>
      </c>
      <c r="J16" s="13">
        <f>+(VLOOKUP(J$4,Dashboard!$B$47:$L$69,10,TRUE))</f>
        <v>1.5352000000000001</v>
      </c>
      <c r="K16" s="13">
        <f>+(VLOOKUP(K$4,Dashboard!$B$47:$L$69,10,TRUE))</f>
        <v>1.5352000000000001</v>
      </c>
      <c r="L16" s="13">
        <f>+(VLOOKUP(L$4,Dashboard!$B$47:$L$69,10,TRUE))</f>
        <v>1.5352000000000001</v>
      </c>
      <c r="M16" s="13">
        <f>+(VLOOKUP(M$4,Dashboard!$B$47:$L$69,10,TRUE))</f>
        <v>1.5352000000000001</v>
      </c>
      <c r="N16" s="13">
        <f>+(VLOOKUP(N$4,Dashboard!$B$47:$L$69,10,TRUE))</f>
        <v>1.5352000000000001</v>
      </c>
      <c r="O16" s="13">
        <f>+(VLOOKUP(O$4,Dashboard!$B$47:$L$69,10,TRUE))</f>
        <v>1.5352000000000001</v>
      </c>
      <c r="P16" s="13">
        <f>+(VLOOKUP(P$4,Dashboard!$B$47:$L$69,10,TRUE))</f>
        <v>1.5352000000000001</v>
      </c>
      <c r="Q16" s="13">
        <f>+(VLOOKUP(Q$4,Dashboard!$B$47:$L$69,10,TRUE))</f>
        <v>1.5352000000000001</v>
      </c>
      <c r="R16" s="13">
        <f>+(VLOOKUP(R$4,Dashboard!$B$47:$L$69,10,TRUE))</f>
        <v>1.5352000000000001</v>
      </c>
      <c r="S16" s="13">
        <f>+(VLOOKUP(S$4,Dashboard!$B$47:$L$69,10,TRUE))</f>
        <v>1.5505520000000002</v>
      </c>
      <c r="T16" s="13">
        <f>+(VLOOKUP(T$4,Dashboard!$B$47:$L$69,10,TRUE))</f>
        <v>1.5505520000000002</v>
      </c>
      <c r="U16" s="13">
        <f>+(VLOOKUP(U$4,Dashboard!$B$47:$L$69,10,TRUE))</f>
        <v>1.5505520000000002</v>
      </c>
      <c r="V16" s="13">
        <f>+(VLOOKUP(V$4,Dashboard!$B$47:$L$69,10,TRUE))</f>
        <v>1.5505520000000002</v>
      </c>
      <c r="W16" s="13">
        <f>+(VLOOKUP(W$4,Dashboard!$B$47:$L$69,10,TRUE))</f>
        <v>1.5505520000000002</v>
      </c>
      <c r="X16" s="13">
        <f>+(VLOOKUP(X$4,Dashboard!$B$47:$L$69,10,TRUE))</f>
        <v>1.5505520000000002</v>
      </c>
      <c r="Y16" s="13">
        <f>+(VLOOKUP(Y$4,Dashboard!$B$47:$L$69,10,TRUE))</f>
        <v>1.5505520000000002</v>
      </c>
      <c r="Z16" s="13">
        <f>+(VLOOKUP(Z$4,Dashboard!$B$47:$L$69,10,TRUE))</f>
        <v>1.5505520000000002</v>
      </c>
      <c r="AA16" s="13">
        <f>+(VLOOKUP(AA$4,Dashboard!$B$47:$L$69,10,TRUE))</f>
        <v>1.5505520000000002</v>
      </c>
      <c r="AB16" s="13">
        <f>+(VLOOKUP(AB$4,Dashboard!$B$47:$L$69,10,TRUE))</f>
        <v>1.5505520000000002</v>
      </c>
      <c r="AC16" s="13">
        <f>+(VLOOKUP(AC$4,Dashboard!$B$47:$L$69,10,TRUE))</f>
        <v>1.5505520000000002</v>
      </c>
      <c r="AD16" s="13">
        <f>+(VLOOKUP(AD$4,Dashboard!$B$47:$L$69,10,TRUE))</f>
        <v>1.5505520000000002</v>
      </c>
      <c r="AE16" s="13">
        <f>+(VLOOKUP(AE$4,Dashboard!$B$47:$L$69,10,TRUE))</f>
        <v>1.5660575200000002</v>
      </c>
      <c r="AF16" s="13">
        <f>+(VLOOKUP(AF$4,Dashboard!$B$47:$L$69,10,TRUE))</f>
        <v>1.5660575200000002</v>
      </c>
      <c r="AG16" s="13">
        <f>+(VLOOKUP(AG$4,Dashboard!$B$47:$L$69,10,TRUE))</f>
        <v>1.5660575200000002</v>
      </c>
      <c r="AH16" s="13">
        <f>+(VLOOKUP(AH$4,Dashboard!$B$47:$L$69,10,TRUE))</f>
        <v>1.5660575200000002</v>
      </c>
      <c r="AI16" s="13">
        <f>+(VLOOKUP(AI$4,Dashboard!$B$47:$L$69,10,TRUE))</f>
        <v>1.5660575200000002</v>
      </c>
      <c r="AJ16" s="13">
        <f>+(VLOOKUP(AJ$4,Dashboard!$B$47:$L$69,10,TRUE))</f>
        <v>1.5660575200000002</v>
      </c>
      <c r="AK16" s="13">
        <f>+(VLOOKUP(AK$4,Dashboard!$B$47:$L$69,10,TRUE))</f>
        <v>1.5660575200000002</v>
      </c>
      <c r="AL16" s="13">
        <f>+(VLOOKUP(AL$4,Dashboard!$B$47:$L$69,10,TRUE))</f>
        <v>1.5660575200000002</v>
      </c>
      <c r="AM16" s="13">
        <f>+(VLOOKUP(AM$4,Dashboard!$B$47:$L$69,10,TRUE))</f>
        <v>1.5660575200000002</v>
      </c>
      <c r="AN16" s="13">
        <f>+(VLOOKUP(AN$4,Dashboard!$B$47:$L$69,10,TRUE))</f>
        <v>1.5660575200000002</v>
      </c>
      <c r="AO16" s="13">
        <f>+(VLOOKUP(AO$4,Dashboard!$B$47:$L$69,10,TRUE))</f>
        <v>1.5660575200000002</v>
      </c>
      <c r="AP16" s="13">
        <f>+(VLOOKUP(AP$4,Dashboard!$B$47:$L$69,10,TRUE))</f>
        <v>1.5660575200000002</v>
      </c>
      <c r="AQ16" s="13">
        <f>+(VLOOKUP(AQ$4,Dashboard!$B$47:$L$69,10,TRUE))</f>
        <v>1.5817180952000003</v>
      </c>
      <c r="AR16" s="13">
        <f>+(VLOOKUP(AR$4,Dashboard!$B$47:$L$69,10,TRUE))</f>
        <v>1.5817180952000003</v>
      </c>
      <c r="AS16" s="13">
        <f>+(VLOOKUP(AS$4,Dashboard!$B$47:$L$69,10,TRUE))</f>
        <v>1.5817180952000003</v>
      </c>
      <c r="AT16" s="13">
        <f>+(VLOOKUP(AT$4,Dashboard!$B$47:$L$69,10,TRUE))</f>
        <v>1.5817180952000003</v>
      </c>
      <c r="AU16" s="13">
        <f>+(VLOOKUP(AU$4,Dashboard!$B$47:$L$69,10,TRUE))</f>
        <v>1.5817180952000003</v>
      </c>
      <c r="AV16" s="13">
        <f>+(VLOOKUP(AV$4,Dashboard!$B$47:$L$69,10,TRUE))</f>
        <v>1.5817180952000003</v>
      </c>
      <c r="AW16" s="13">
        <f>+(VLOOKUP(AW$4,Dashboard!$B$47:$L$69,10,TRUE))</f>
        <v>1.5817180952000003</v>
      </c>
      <c r="AX16" s="13">
        <f>+(VLOOKUP(AX$4,Dashboard!$B$47:$L$69,10,TRUE))</f>
        <v>1.5817180952000003</v>
      </c>
      <c r="AY16" s="13">
        <f>+(VLOOKUP(AY$4,Dashboard!$B$47:$L$69,10,TRUE))</f>
        <v>1.5817180952000003</v>
      </c>
      <c r="AZ16" s="13">
        <f>+(VLOOKUP(AZ$4,Dashboard!$B$47:$L$69,10,TRUE))</f>
        <v>1.5817180952000003</v>
      </c>
      <c r="BA16" s="13">
        <f>+(VLOOKUP(BA$4,Dashboard!$B$47:$L$69,10,TRUE))</f>
        <v>1.5817180952000003</v>
      </c>
      <c r="BB16" s="13">
        <f>+(VLOOKUP(BB$4,Dashboard!$B$47:$L$69,10,TRUE))</f>
        <v>1.5817180952000003</v>
      </c>
      <c r="BC16" s="13">
        <f>+(VLOOKUP(BC$4,Dashboard!$B$47:$L$69,10,TRUE))</f>
        <v>4.22</v>
      </c>
      <c r="BD16" s="13">
        <f>+(VLOOKUP(BD$4,Dashboard!$B$47:$L$69,10,TRUE))</f>
        <v>4.22</v>
      </c>
      <c r="BE16" s="13">
        <f>+(VLOOKUP(BE$4,Dashboard!$B$47:$L$69,10,TRUE))</f>
        <v>4.22</v>
      </c>
      <c r="BF16" s="13">
        <f>+(VLOOKUP(BF$4,Dashboard!$B$47:$L$69,10,TRUE))</f>
        <v>4.22</v>
      </c>
      <c r="BG16" s="13">
        <f>+(VLOOKUP(BG$4,Dashboard!$B$47:$L$69,10,TRUE))</f>
        <v>4.22</v>
      </c>
      <c r="BH16" s="13">
        <f>+(VLOOKUP(BH$4,Dashboard!$B$47:$L$69,10,TRUE))</f>
        <v>4.22</v>
      </c>
      <c r="BI16" s="13">
        <f>+(VLOOKUP(BI$4,Dashboard!$B$47:$L$69,10,TRUE))</f>
        <v>4.22</v>
      </c>
      <c r="BJ16" s="13">
        <f>+(VLOOKUP(BJ$4,Dashboard!$B$47:$L$69,10,TRUE))</f>
        <v>4.22</v>
      </c>
      <c r="BK16" s="13">
        <f>+(VLOOKUP(BK$4,Dashboard!$B$47:$L$69,10,TRUE))</f>
        <v>4.22</v>
      </c>
      <c r="BL16" s="13">
        <f>+(VLOOKUP(BL$4,Dashboard!$B$47:$L$69,10,TRUE))</f>
        <v>4.22</v>
      </c>
      <c r="BM16" s="13">
        <f>+(VLOOKUP(BM$4,Dashboard!$B$47:$L$69,10,TRUE))</f>
        <v>4.22</v>
      </c>
      <c r="BN16" s="13">
        <f>+(VLOOKUP(BN$4,Dashboard!$B$47:$L$69,10,TRUE))</f>
        <v>4.22</v>
      </c>
      <c r="BO16" s="13">
        <f>+(VLOOKUP(BO$4,Dashboard!$B$47:$L$69,10,TRUE))</f>
        <v>4.2622</v>
      </c>
      <c r="BP16" s="13">
        <f>+(VLOOKUP(BP$4,Dashboard!$B$47:$L$69,10,TRUE))</f>
        <v>4.2622</v>
      </c>
      <c r="BQ16" s="13">
        <f>+(VLOOKUP(BQ$4,Dashboard!$B$47:$L$69,10,TRUE))</f>
        <v>4.2622</v>
      </c>
      <c r="BR16" s="13">
        <f>+(VLOOKUP(BR$4,Dashboard!$B$47:$L$69,10,TRUE))</f>
        <v>4.2622</v>
      </c>
      <c r="BS16" s="13">
        <f>+(VLOOKUP(BS$4,Dashboard!$B$47:$L$69,10,TRUE))</f>
        <v>4.2622</v>
      </c>
      <c r="BT16" s="13">
        <f>+(VLOOKUP(BT$4,Dashboard!$B$47:$L$69,10,TRUE))</f>
        <v>4.2622</v>
      </c>
      <c r="BU16" s="13">
        <f>+(VLOOKUP(BU$4,Dashboard!$B$47:$L$69,10,TRUE))</f>
        <v>4.2622</v>
      </c>
      <c r="BV16" s="13">
        <f>+(VLOOKUP(BV$4,Dashboard!$B$47:$L$69,10,TRUE))</f>
        <v>4.2622</v>
      </c>
      <c r="BW16" s="13">
        <f>+(VLOOKUP(BW$4,Dashboard!$B$47:$L$69,10,TRUE))</f>
        <v>4.2622</v>
      </c>
      <c r="BX16" s="13">
        <f>+(VLOOKUP(BX$4,Dashboard!$B$47:$L$69,10,TRUE))</f>
        <v>4.2622</v>
      </c>
      <c r="BY16" s="13">
        <f>+(VLOOKUP(BY$4,Dashboard!$B$47:$L$69,10,TRUE))</f>
        <v>4.2622</v>
      </c>
      <c r="BZ16" s="13">
        <f>+(VLOOKUP(BZ$4,Dashboard!$B$47:$L$69,10,TRUE))</f>
        <v>4.2622</v>
      </c>
      <c r="CA16" s="13">
        <f>+(VLOOKUP(CA$4,Dashboard!$B$47:$L$69,10,TRUE))</f>
        <v>4.3048219999999997</v>
      </c>
      <c r="CB16" s="13">
        <f>+(VLOOKUP(CB$4,Dashboard!$B$47:$L$69,10,TRUE))</f>
        <v>4.3048219999999997</v>
      </c>
      <c r="CC16" s="13">
        <f>+(VLOOKUP(CC$4,Dashboard!$B$47:$L$69,10,TRUE))</f>
        <v>4.3048219999999997</v>
      </c>
      <c r="CD16" s="13">
        <f>+(VLOOKUP(CD$4,Dashboard!$B$47:$L$69,10,TRUE))</f>
        <v>4.3048219999999997</v>
      </c>
      <c r="CE16" s="13">
        <f>+(VLOOKUP(CE$4,Dashboard!$B$47:$L$69,10,TRUE))</f>
        <v>4.3048219999999997</v>
      </c>
      <c r="CF16" s="13">
        <f>+(VLOOKUP(CF$4,Dashboard!$B$47:$L$69,10,TRUE))</f>
        <v>4.3048219999999997</v>
      </c>
      <c r="CG16" s="13">
        <f>+(VLOOKUP(CG$4,Dashboard!$B$47:$L$69,10,TRUE))</f>
        <v>4.3048219999999997</v>
      </c>
      <c r="CH16" s="13">
        <f>+(VLOOKUP(CH$4,Dashboard!$B$47:$L$69,10,TRUE))</f>
        <v>4.3048219999999997</v>
      </c>
      <c r="CI16" s="13">
        <f>+(VLOOKUP(CI$4,Dashboard!$B$47:$L$69,10,TRUE))</f>
        <v>4.3048219999999997</v>
      </c>
      <c r="CJ16" s="13">
        <f>+(VLOOKUP(CJ$4,Dashboard!$B$47:$L$69,10,TRUE))</f>
        <v>4.3048219999999997</v>
      </c>
      <c r="CK16" s="13">
        <f>+(VLOOKUP(CK$4,Dashboard!$B$47:$L$69,10,TRUE))</f>
        <v>4.3048219999999997</v>
      </c>
      <c r="CL16" s="13">
        <f>+(VLOOKUP(CL$4,Dashboard!$B$47:$L$69,10,TRUE))</f>
        <v>4.3048219999999997</v>
      </c>
      <c r="CM16" s="13">
        <f>+(VLOOKUP(CM$4,Dashboard!$B$47:$L$69,10,TRUE))</f>
        <v>4.3478702199999999</v>
      </c>
      <c r="CN16" s="13">
        <f>+(VLOOKUP(CN$4,Dashboard!$B$47:$L$69,10,TRUE))</f>
        <v>4.3478702199999999</v>
      </c>
      <c r="CO16" s="13">
        <f>+(VLOOKUP(CO$4,Dashboard!$B$47:$L$69,10,TRUE))</f>
        <v>4.3478702199999999</v>
      </c>
      <c r="CP16" s="13">
        <f>+(VLOOKUP(CP$4,Dashboard!$B$47:$L$69,10,TRUE))</f>
        <v>4.3478702199999999</v>
      </c>
      <c r="CQ16" s="13">
        <f>+(VLOOKUP(CQ$4,Dashboard!$B$47:$L$69,10,TRUE))</f>
        <v>4.3478702199999999</v>
      </c>
      <c r="CR16" s="13">
        <f>+(VLOOKUP(CR$4,Dashboard!$B$47:$L$69,10,TRUE))</f>
        <v>4.3478702199999999</v>
      </c>
      <c r="CS16" s="13">
        <f>+(VLOOKUP(CS$4,Dashboard!$B$47:$L$69,10,TRUE))</f>
        <v>4.3478702199999999</v>
      </c>
      <c r="CT16" s="13">
        <f>+(VLOOKUP(CT$4,Dashboard!$B$47:$L$69,10,TRUE))</f>
        <v>4.3478702199999999</v>
      </c>
      <c r="CU16" s="13">
        <f>+(VLOOKUP(CU$4,Dashboard!$B$47:$L$69,10,TRUE))</f>
        <v>4.3478702199999999</v>
      </c>
      <c r="CV16" s="13">
        <f>+(VLOOKUP(CV$4,Dashboard!$B$47:$L$69,10,TRUE))</f>
        <v>4.3478702199999999</v>
      </c>
      <c r="CW16" s="13">
        <f>+(VLOOKUP(CW$4,Dashboard!$B$47:$L$69,10,TRUE))</f>
        <v>4.3478702199999999</v>
      </c>
      <c r="CX16" s="13">
        <f>+(VLOOKUP(CX$4,Dashboard!$B$47:$L$69,10,TRUE))</f>
        <v>4.3478702199999999</v>
      </c>
      <c r="CY16" s="13">
        <f>+(VLOOKUP(CY$4,Dashboard!$B$47:$L$69,10,TRUE))</f>
        <v>4.3913489221999997</v>
      </c>
      <c r="CZ16" s="13">
        <f>+(VLOOKUP(CZ$4,Dashboard!$B$47:$L$69,10,TRUE))</f>
        <v>4.3913489221999997</v>
      </c>
      <c r="DA16" s="13">
        <f>+(VLOOKUP(DA$4,Dashboard!$B$47:$L$69,10,TRUE))</f>
        <v>4.3913489221999997</v>
      </c>
      <c r="DB16" s="13">
        <f>+(VLOOKUP(DB$4,Dashboard!$B$47:$L$69,10,TRUE))</f>
        <v>4.3913489221999997</v>
      </c>
      <c r="DC16" s="13">
        <f>+(VLOOKUP(DC$4,Dashboard!$B$47:$L$69,10,TRUE))</f>
        <v>4.3913489221999997</v>
      </c>
      <c r="DD16" s="13">
        <f>+(VLOOKUP(DD$4,Dashboard!$B$47:$L$69,10,TRUE))</f>
        <v>4.3913489221999997</v>
      </c>
      <c r="DE16" s="13">
        <f>+(VLOOKUP(DE$4,Dashboard!$B$47:$L$69,10,TRUE))</f>
        <v>4.3913489221999997</v>
      </c>
      <c r="DF16" s="13">
        <f>+(VLOOKUP(DF$4,Dashboard!$B$47:$L$69,10,TRUE))</f>
        <v>4.3913489221999997</v>
      </c>
      <c r="DG16" s="13">
        <f>+(VLOOKUP(DG$4,Dashboard!$B$47:$L$69,10,TRUE))</f>
        <v>4.3913489221999997</v>
      </c>
      <c r="DH16" s="13">
        <f>+(VLOOKUP(DH$4,Dashboard!$B$47:$L$69,10,TRUE))</f>
        <v>4.3913489221999997</v>
      </c>
      <c r="DI16" s="13">
        <f>+(VLOOKUP(DI$4,Dashboard!$B$47:$L$69,10,TRUE))</f>
        <v>4.3913489221999997</v>
      </c>
      <c r="DJ16" s="13">
        <f>+(VLOOKUP(DJ$4,Dashboard!$B$47:$L$69,10,TRUE))</f>
        <v>4.3913489221999997</v>
      </c>
      <c r="DK16" s="13">
        <f>+(VLOOKUP(DK$4,Dashboard!$B$47:$L$69,10,TRUE))</f>
        <v>4.4352624114219994</v>
      </c>
      <c r="DL16" s="13">
        <f>+(VLOOKUP(DL$4,Dashboard!$B$47:$L$69,10,TRUE))</f>
        <v>4.4352624114219994</v>
      </c>
      <c r="DM16" s="13">
        <f>+(VLOOKUP(DM$4,Dashboard!$B$47:$L$69,10,TRUE))</f>
        <v>4.4352624114219994</v>
      </c>
      <c r="DN16" s="13">
        <f>+(VLOOKUP(DN$4,Dashboard!$B$47:$L$69,10,TRUE))</f>
        <v>4.4352624114219994</v>
      </c>
      <c r="DO16" s="13">
        <f>+(VLOOKUP(DO$4,Dashboard!$B$47:$L$69,10,TRUE))</f>
        <v>4.4352624114219994</v>
      </c>
      <c r="DP16" s="13">
        <f>+(VLOOKUP(DP$4,Dashboard!$B$47:$L$69,10,TRUE))</f>
        <v>4.4352624114219994</v>
      </c>
      <c r="DQ16" s="13">
        <f>+(VLOOKUP(DQ$4,Dashboard!$B$47:$L$69,10,TRUE))</f>
        <v>4.4352624114219994</v>
      </c>
      <c r="DR16" s="13">
        <f>+(VLOOKUP(DR$4,Dashboard!$B$47:$L$69,10,TRUE))</f>
        <v>4.4352624114219994</v>
      </c>
      <c r="DS16" s="13">
        <f>+(VLOOKUP(DS$4,Dashboard!$B$47:$L$69,10,TRUE))</f>
        <v>4.4352624114219994</v>
      </c>
      <c r="DT16" s="13">
        <f>+(VLOOKUP(DT$4,Dashboard!$B$47:$L$69,10,TRUE))</f>
        <v>4.4352624114219994</v>
      </c>
      <c r="DU16" s="13">
        <f>+(VLOOKUP(DU$4,Dashboard!$B$47:$L$69,10,TRUE))</f>
        <v>4.4352624114219994</v>
      </c>
      <c r="DV16" s="13">
        <f>+(VLOOKUP(DV$4,Dashboard!$B$47:$L$69,10,TRUE))</f>
        <v>4.4352624114219994</v>
      </c>
      <c r="DW16" s="13">
        <f>+(VLOOKUP(DW$4,Dashboard!$B$47:$L$69,10,TRUE))</f>
        <v>4.4796150355362192</v>
      </c>
      <c r="DX16" s="13">
        <f>+(VLOOKUP(DX$4,Dashboard!$B$47:$L$69,10,TRUE))</f>
        <v>4.4796150355362192</v>
      </c>
      <c r="DY16" s="13">
        <f>+(VLOOKUP(DY$4,Dashboard!$B$47:$L$69,10,TRUE))</f>
        <v>4.4796150355362192</v>
      </c>
      <c r="DZ16" s="13">
        <f>+(VLOOKUP(DZ$4,Dashboard!$B$47:$L$69,10,TRUE))</f>
        <v>4.4796150355362192</v>
      </c>
      <c r="EA16" s="13">
        <f>+(VLOOKUP(EA$4,Dashboard!$B$47:$L$69,10,TRUE))</f>
        <v>4.4796150355362192</v>
      </c>
      <c r="EB16" s="13">
        <f>+(VLOOKUP(EB$4,Dashboard!$B$47:$L$69,10,TRUE))</f>
        <v>4.4796150355362192</v>
      </c>
      <c r="EC16" s="13">
        <f>+(VLOOKUP(EC$4,Dashboard!$B$47:$L$69,10,TRUE))</f>
        <v>4.4796150355362192</v>
      </c>
      <c r="ED16" s="13">
        <f>+(VLOOKUP(ED$4,Dashboard!$B$47:$L$69,10,TRUE))</f>
        <v>4.4796150355362192</v>
      </c>
      <c r="EE16" s="13">
        <f>+(VLOOKUP(EE$4,Dashboard!$B$47:$L$69,10,TRUE))</f>
        <v>4.4796150355362192</v>
      </c>
      <c r="EF16" s="13">
        <f>+(VLOOKUP(EF$4,Dashboard!$B$47:$L$69,10,TRUE))</f>
        <v>4.4796150355362192</v>
      </c>
      <c r="EG16" s="13">
        <f>+(VLOOKUP(EG$4,Dashboard!$B$47:$L$69,10,TRUE))</f>
        <v>4.4796150355362192</v>
      </c>
      <c r="EH16" s="13">
        <f>+(VLOOKUP(EH$4,Dashboard!$B$47:$L$69,10,TRUE))</f>
        <v>4.4796150355362192</v>
      </c>
      <c r="EI16" s="13">
        <f>+(VLOOKUP(EI$4,Dashboard!$B$47:$L$69,10,TRUE))</f>
        <v>4.5244111858915819</v>
      </c>
      <c r="EJ16" s="13">
        <f>+(VLOOKUP(EJ$4,Dashboard!$B$47:$L$69,10,TRUE))</f>
        <v>4.5244111858915819</v>
      </c>
      <c r="EK16" s="13">
        <f>+(VLOOKUP(EK$4,Dashboard!$B$47:$L$69,10,TRUE))</f>
        <v>4.5244111858915819</v>
      </c>
      <c r="EL16" s="13">
        <f>+(VLOOKUP(EL$4,Dashboard!$B$47:$L$69,10,TRUE))</f>
        <v>4.5244111858915819</v>
      </c>
      <c r="EM16" s="13">
        <f>+(VLOOKUP(EM$4,Dashboard!$B$47:$L$69,10,TRUE))</f>
        <v>4.5244111858915819</v>
      </c>
      <c r="EN16" s="13">
        <f>+(VLOOKUP(EN$4,Dashboard!$B$47:$L$69,10,TRUE))</f>
        <v>4.5244111858915819</v>
      </c>
      <c r="EO16" s="13">
        <f>+(VLOOKUP(EO$4,Dashboard!$B$47:$L$69,10,TRUE))</f>
        <v>4.5244111858915819</v>
      </c>
      <c r="EP16" s="13">
        <f>+(VLOOKUP(EP$4,Dashboard!$B$47:$L$69,10,TRUE))</f>
        <v>4.5244111858915819</v>
      </c>
      <c r="EQ16" s="13">
        <f>+(VLOOKUP(EQ$4,Dashboard!$B$47:$L$69,10,TRUE))</f>
        <v>4.5244111858915819</v>
      </c>
      <c r="ER16" s="13">
        <f>+(VLOOKUP(ER$4,Dashboard!$B$47:$L$69,10,TRUE))</f>
        <v>4.5244111858915819</v>
      </c>
      <c r="ES16" s="13">
        <f>+(VLOOKUP(ES$4,Dashboard!$B$47:$L$69,10,TRUE))</f>
        <v>4.5244111858915819</v>
      </c>
      <c r="ET16" s="13">
        <f>+(VLOOKUP(ET$4,Dashboard!$B$47:$L$69,10,TRUE))</f>
        <v>4.5244111858915819</v>
      </c>
      <c r="EU16" s="13">
        <f>+(VLOOKUP(EU$4,Dashboard!$B$47:$L$69,10,TRUE))</f>
        <v>4.5696552977504981</v>
      </c>
      <c r="EV16" s="13">
        <f>+(VLOOKUP(EV$4,Dashboard!$B$47:$L$69,10,TRUE))</f>
        <v>4.5696552977504981</v>
      </c>
      <c r="EW16" s="13">
        <f>+(VLOOKUP(EW$4,Dashboard!$B$47:$L$69,10,TRUE))</f>
        <v>4.5696552977504981</v>
      </c>
      <c r="EX16" s="13">
        <f>+(VLOOKUP(EX$4,Dashboard!$B$47:$L$69,10,TRUE))</f>
        <v>4.5696552977504981</v>
      </c>
      <c r="EY16" s="13">
        <f>+(VLOOKUP(EY$4,Dashboard!$B$47:$L$69,10,TRUE))</f>
        <v>4.5696552977504981</v>
      </c>
      <c r="EZ16" s="13">
        <f>+(VLOOKUP(EZ$4,Dashboard!$B$47:$L$69,10,TRUE))</f>
        <v>4.5696552977504981</v>
      </c>
      <c r="FA16" s="13">
        <f>+(VLOOKUP(FA$4,Dashboard!$B$47:$L$69,10,TRUE))</f>
        <v>4.5696552977504981</v>
      </c>
      <c r="FB16" s="13">
        <f>+(VLOOKUP(FB$4,Dashboard!$B$47:$L$69,10,TRUE))</f>
        <v>4.5696552977504981</v>
      </c>
      <c r="FC16" s="13">
        <f>+(VLOOKUP(FC$4,Dashboard!$B$47:$L$69,10,TRUE))</f>
        <v>4.5696552977504981</v>
      </c>
      <c r="FD16" s="13">
        <f>+(VLOOKUP(FD$4,Dashboard!$B$47:$L$69,10,TRUE))</f>
        <v>4.5696552977504981</v>
      </c>
      <c r="FE16" s="13">
        <f>+(VLOOKUP(FE$4,Dashboard!$B$47:$L$69,10,TRUE))</f>
        <v>4.5696552977504981</v>
      </c>
      <c r="FF16" s="13">
        <f>+(VLOOKUP(FF$4,Dashboard!$B$47:$L$69,10,TRUE))</f>
        <v>4.5696552977504981</v>
      </c>
      <c r="FG16" s="13">
        <f>+(VLOOKUP(FG$4,Dashboard!$B$47:$L$69,10,TRUE))</f>
        <v>4.6153518507280031</v>
      </c>
      <c r="FH16" s="13">
        <f>+(VLOOKUP(FH$4,Dashboard!$B$47:$L$69,10,TRUE))</f>
        <v>4.6153518507280031</v>
      </c>
      <c r="FI16" s="13">
        <f>+(VLOOKUP(FI$4,Dashboard!$B$47:$L$69,10,TRUE))</f>
        <v>4.6153518507280031</v>
      </c>
      <c r="FJ16" s="13">
        <f>+(VLOOKUP(FJ$4,Dashboard!$B$47:$L$69,10,TRUE))</f>
        <v>4.6153518507280031</v>
      </c>
      <c r="FK16" s="13">
        <f>+(VLOOKUP(FK$4,Dashboard!$B$47:$L$69,10,TRUE))</f>
        <v>4.6153518507280031</v>
      </c>
      <c r="FL16" s="13">
        <f>+(VLOOKUP(FL$4,Dashboard!$B$47:$L$69,10,TRUE))</f>
        <v>4.6153518507280031</v>
      </c>
      <c r="FM16" s="13">
        <f>+(VLOOKUP(FM$4,Dashboard!$B$47:$L$69,10,TRUE))</f>
        <v>4.6153518507280031</v>
      </c>
      <c r="FN16" s="13">
        <f>+(VLOOKUP(FN$4,Dashboard!$B$47:$L$69,10,TRUE))</f>
        <v>4.6153518507280031</v>
      </c>
      <c r="FO16" s="13">
        <f>+(VLOOKUP(FO$4,Dashboard!$B$47:$L$69,10,TRUE))</f>
        <v>4.6153518507280031</v>
      </c>
      <c r="FP16" s="13">
        <f>+(VLOOKUP(FP$4,Dashboard!$B$47:$L$69,10,TRUE))</f>
        <v>4.6153518507280031</v>
      </c>
      <c r="FQ16" s="13">
        <f>+(VLOOKUP(FQ$4,Dashboard!$B$47:$L$69,10,TRUE))</f>
        <v>4.6153518507280031</v>
      </c>
      <c r="FR16" s="13">
        <f>+(VLOOKUP(FR$4,Dashboard!$B$47:$L$69,10,TRUE))</f>
        <v>4.6153518507280031</v>
      </c>
      <c r="FS16" s="13">
        <f>+(VLOOKUP(FS$4,Dashboard!$B$47:$L$69,10,TRUE))</f>
        <v>4.6615053692352832</v>
      </c>
      <c r="FT16" s="13">
        <f>+(VLOOKUP(FT$4,Dashboard!$B$47:$L$69,10,TRUE))</f>
        <v>4.6615053692352832</v>
      </c>
      <c r="FU16" s="13">
        <f>+(VLOOKUP(FU$4,Dashboard!$B$47:$L$69,10,TRUE))</f>
        <v>4.6615053692352832</v>
      </c>
      <c r="FV16" s="13">
        <f>+(VLOOKUP(FV$4,Dashboard!$B$47:$L$69,10,TRUE))</f>
        <v>4.6615053692352832</v>
      </c>
      <c r="FW16" s="13">
        <f>+(VLOOKUP(FW$4,Dashboard!$B$47:$L$69,10,TRUE))</f>
        <v>4.6615053692352832</v>
      </c>
      <c r="FX16" s="13">
        <f>+(VLOOKUP(FX$4,Dashboard!$B$47:$L$69,10,TRUE))</f>
        <v>4.6615053692352832</v>
      </c>
      <c r="FY16" s="13">
        <f>+(VLOOKUP(FY$4,Dashboard!$B$47:$L$69,10,TRUE))</f>
        <v>4.6615053692352832</v>
      </c>
      <c r="FZ16" s="13">
        <f>+(VLOOKUP(FZ$4,Dashboard!$B$47:$L$69,10,TRUE))</f>
        <v>4.6615053692352832</v>
      </c>
      <c r="GA16" s="13">
        <f>+(VLOOKUP(GA$4,Dashboard!$B$47:$L$69,10,TRUE))</f>
        <v>4.6615053692352832</v>
      </c>
      <c r="GB16" s="13">
        <f>+(VLOOKUP(GB$4,Dashboard!$B$47:$L$69,10,TRUE))</f>
        <v>4.6615053692352832</v>
      </c>
      <c r="GC16" s="13">
        <f>+(VLOOKUP(GC$4,Dashboard!$B$47:$L$69,10,TRUE))</f>
        <v>4.6615053692352832</v>
      </c>
      <c r="GD16" s="13">
        <f>+(VLOOKUP(GD$4,Dashboard!$B$47:$L$69,10,TRUE))</f>
        <v>4.6615053692352832</v>
      </c>
      <c r="GE16" s="13">
        <f>+(VLOOKUP(GE$4,Dashboard!$B$47:$L$69,10,TRUE))</f>
        <v>4.7081204229276361</v>
      </c>
      <c r="GF16" s="13">
        <f>+(VLOOKUP(GF$4,Dashboard!$B$47:$L$69,10,TRUE))</f>
        <v>4.7081204229276361</v>
      </c>
      <c r="GG16" s="13">
        <f>+(VLOOKUP(GG$4,Dashboard!$B$47:$L$69,10,TRUE))</f>
        <v>4.7081204229276361</v>
      </c>
      <c r="GH16" s="13">
        <f>+(VLOOKUP(GH$4,Dashboard!$B$47:$L$69,10,TRUE))</f>
        <v>4.7081204229276361</v>
      </c>
      <c r="GI16" s="13">
        <f>+(VLOOKUP(GI$4,Dashboard!$B$47:$L$69,10,TRUE))</f>
        <v>4.7081204229276361</v>
      </c>
      <c r="GJ16" s="13">
        <f>+(VLOOKUP(GJ$4,Dashboard!$B$47:$L$69,10,TRUE))</f>
        <v>4.7081204229276361</v>
      </c>
      <c r="GK16" s="13">
        <f>+(VLOOKUP(GK$4,Dashboard!$B$47:$L$69,10,TRUE))</f>
        <v>4.7081204229276361</v>
      </c>
      <c r="GL16" s="13">
        <f>+(VLOOKUP(GL$4,Dashboard!$B$47:$L$69,10,TRUE))</f>
        <v>4.7081204229276361</v>
      </c>
      <c r="GM16" s="13">
        <f>+(VLOOKUP(GM$4,Dashboard!$B$47:$L$69,10,TRUE))</f>
        <v>4.7081204229276361</v>
      </c>
      <c r="GN16" s="13">
        <f>+(VLOOKUP(GN$4,Dashboard!$B$47:$L$69,10,TRUE))</f>
        <v>4.7081204229276361</v>
      </c>
      <c r="GO16" s="13">
        <f>+(VLOOKUP(GO$4,Dashboard!$B$47:$L$69,10,TRUE))</f>
        <v>4.7081204229276361</v>
      </c>
      <c r="GP16" s="13">
        <f>+(VLOOKUP(GP$4,Dashboard!$B$47:$L$69,10,TRUE))</f>
        <v>4.7081204229276361</v>
      </c>
      <c r="GQ16" s="13">
        <f>+(VLOOKUP(GQ$4,Dashboard!$B$47:$L$69,10,TRUE))</f>
        <v>4.7552016271569126</v>
      </c>
      <c r="GR16" s="13">
        <f>+(VLOOKUP(GR$4,Dashboard!$B$47:$L$69,10,TRUE))</f>
        <v>4.7552016271569126</v>
      </c>
      <c r="GS16" s="13">
        <f>+(VLOOKUP(GS$4,Dashboard!$B$47:$L$69,10,TRUE))</f>
        <v>4.7552016271569126</v>
      </c>
      <c r="GT16" s="13">
        <f>+(VLOOKUP(GT$4,Dashboard!$B$47:$L$69,10,TRUE))</f>
        <v>4.7552016271569126</v>
      </c>
      <c r="GU16" s="13">
        <f>+(VLOOKUP(GU$4,Dashboard!$B$47:$L$69,10,TRUE))</f>
        <v>4.7552016271569126</v>
      </c>
      <c r="GV16" s="13">
        <f>+(VLOOKUP(GV$4,Dashboard!$B$47:$L$69,10,TRUE))</f>
        <v>4.7552016271569126</v>
      </c>
      <c r="GW16" s="13">
        <f>+(VLOOKUP(GW$4,Dashboard!$B$47:$L$69,10,TRUE))</f>
        <v>4.7552016271569126</v>
      </c>
      <c r="GX16" s="13">
        <f>+(VLOOKUP(GX$4,Dashboard!$B$47:$L$69,10,TRUE))</f>
        <v>4.7552016271569126</v>
      </c>
      <c r="GY16" s="13">
        <f>+(VLOOKUP(GY$4,Dashboard!$B$47:$L$69,10,TRUE))</f>
        <v>4.7552016271569126</v>
      </c>
      <c r="GZ16" s="13">
        <f>+(VLOOKUP(GZ$4,Dashboard!$B$47:$L$69,10,TRUE))</f>
        <v>4.7552016271569126</v>
      </c>
      <c r="HA16" s="13">
        <f>+(VLOOKUP(HA$4,Dashboard!$B$47:$L$69,10,TRUE))</f>
        <v>4.7552016271569126</v>
      </c>
      <c r="HB16" s="13">
        <f>+(VLOOKUP(HB$4,Dashboard!$B$47:$L$69,10,TRUE))</f>
        <v>4.7552016271569126</v>
      </c>
      <c r="HC16" s="13">
        <f>+(VLOOKUP(HC$4,Dashboard!$B$47:$L$69,10,TRUE))</f>
        <v>4.8027536434284821</v>
      </c>
      <c r="HD16" s="13">
        <f>+(VLOOKUP(HD$4,Dashboard!$B$47:$L$69,10,TRUE))</f>
        <v>4.8027536434284821</v>
      </c>
      <c r="HE16" s="13">
        <f>+(VLOOKUP(HE$4,Dashboard!$B$47:$L$69,10,TRUE))</f>
        <v>4.8027536434284821</v>
      </c>
      <c r="HF16" s="13">
        <f>+(VLOOKUP(HF$4,Dashboard!$B$47:$L$69,10,TRUE))</f>
        <v>4.8027536434284821</v>
      </c>
      <c r="HG16" s="13">
        <f>+(VLOOKUP(HG$4,Dashboard!$B$47:$L$69,10,TRUE))</f>
        <v>4.8027536434284821</v>
      </c>
      <c r="HH16" s="13">
        <f>+(VLOOKUP(HH$4,Dashboard!$B$47:$L$69,10,TRUE))</f>
        <v>4.8027536434284821</v>
      </c>
      <c r="HI16" s="13">
        <f>+(VLOOKUP(HI$4,Dashboard!$B$47:$L$69,10,TRUE))</f>
        <v>4.8027536434284821</v>
      </c>
      <c r="HJ16" s="13">
        <f>+(VLOOKUP(HJ$4,Dashboard!$B$47:$L$69,10,TRUE))</f>
        <v>4.8027536434284821</v>
      </c>
      <c r="HK16" s="13">
        <f>+(VLOOKUP(HK$4,Dashboard!$B$47:$L$69,10,TRUE))</f>
        <v>4.8027536434284821</v>
      </c>
      <c r="HL16" s="13">
        <f>+(VLOOKUP(HL$4,Dashboard!$B$47:$L$69,10,TRUE))</f>
        <v>4.8027536434284821</v>
      </c>
      <c r="HM16" s="13">
        <f>+(VLOOKUP(HM$4,Dashboard!$B$47:$L$69,10,TRUE))</f>
        <v>4.8027536434284821</v>
      </c>
      <c r="HN16" s="13">
        <f>+(VLOOKUP(HN$4,Dashboard!$B$47:$L$69,10,TRUE))</f>
        <v>4.8027536434284821</v>
      </c>
      <c r="HO16" s="13">
        <f>+(VLOOKUP(HO$4,Dashboard!$B$47:$L$69,10,TRUE))</f>
        <v>4.8027536434284821</v>
      </c>
      <c r="HP16" s="13">
        <f>+(VLOOKUP(HP$4,Dashboard!$B$47:$L$69,10,TRUE))</f>
        <v>4.8027536434284821</v>
      </c>
      <c r="HQ16" s="13">
        <f>+(VLOOKUP(HQ$4,Dashboard!$B$47:$L$69,10,TRUE))</f>
        <v>4.8027536434284821</v>
      </c>
      <c r="HR16" s="13">
        <f>+(VLOOKUP(HR$4,Dashboard!$B$47:$L$69,10,TRUE))</f>
        <v>4.8027536434284821</v>
      </c>
      <c r="HS16" s="13">
        <f>+(VLOOKUP(HS$4,Dashboard!$B$47:$L$69,10,TRUE))</f>
        <v>4.8027536434284821</v>
      </c>
      <c r="HT16" s="13">
        <f>+(VLOOKUP(HT$4,Dashboard!$B$47:$L$69,10,TRUE))</f>
        <v>4.8027536434284821</v>
      </c>
      <c r="HU16" s="13">
        <f>+(VLOOKUP(HU$4,Dashboard!$B$47:$L$69,10,TRUE))</f>
        <v>4.8027536434284821</v>
      </c>
      <c r="HV16" s="13">
        <f>+(VLOOKUP(HV$4,Dashboard!$B$47:$L$69,10,TRUE))</f>
        <v>4.8027536434284821</v>
      </c>
      <c r="HW16" s="13">
        <f>+(VLOOKUP(HW$4,Dashboard!$B$47:$L$69,10,TRUE))</f>
        <v>4.8027536434284821</v>
      </c>
      <c r="HX16" s="13">
        <f>+(VLOOKUP(HX$4,Dashboard!$B$47:$L$69,10,TRUE))</f>
        <v>4.8027536434284821</v>
      </c>
      <c r="HY16" s="13">
        <f>+(VLOOKUP(HY$4,Dashboard!$B$47:$L$69,10,TRUE))</f>
        <v>4.8027536434284821</v>
      </c>
      <c r="HZ16" s="13">
        <f>+(VLOOKUP(HZ$4,Dashboard!$B$47:$L$69,10,TRUE))</f>
        <v>4.8027536434284821</v>
      </c>
      <c r="IA16" s="13">
        <f>+(VLOOKUP(IA$4,Dashboard!$B$47:$L$69,10,TRUE))</f>
        <v>4.8027536434284821</v>
      </c>
      <c r="IB16" s="13">
        <f>+(VLOOKUP(IB$4,Dashboard!$B$47:$L$69,10,TRUE))</f>
        <v>4.8027536434284821</v>
      </c>
      <c r="IC16" s="13">
        <f>+(VLOOKUP(IC$4,Dashboard!$B$47:$L$69,10,TRUE))</f>
        <v>4.8027536434284821</v>
      </c>
      <c r="ID16" s="13">
        <f>+(VLOOKUP(ID$4,Dashboard!$B$47:$L$69,10,TRUE))</f>
        <v>4.8027536434284821</v>
      </c>
      <c r="IE16" s="13">
        <f>+(VLOOKUP(IE$4,Dashboard!$B$47:$L$69,10,TRUE))</f>
        <v>4.8027536434284821</v>
      </c>
      <c r="IF16" s="13">
        <f>+(VLOOKUP(IF$4,Dashboard!$B$47:$L$69,10,TRUE))</f>
        <v>4.8027536434284821</v>
      </c>
      <c r="IG16" s="13">
        <f>+(VLOOKUP(IG$4,Dashboard!$B$47:$L$69,10,TRUE))</f>
        <v>4.8027536434284821</v>
      </c>
      <c r="IH16" s="13">
        <f>+(VLOOKUP(IH$4,Dashboard!$B$47:$L$69,10,TRUE))</f>
        <v>4.8027536434284821</v>
      </c>
      <c r="II16" s="13">
        <f>+(VLOOKUP(II$4,Dashboard!$B$47:$L$69,10,TRUE))</f>
        <v>4.8027536434284821</v>
      </c>
      <c r="IJ16" s="13">
        <f>+(VLOOKUP(IJ$4,Dashboard!$B$47:$L$69,10,TRUE))</f>
        <v>4.8027536434284821</v>
      </c>
      <c r="IK16" s="13">
        <f>+(VLOOKUP(IK$4,Dashboard!$B$47:$L$69,10,TRUE))</f>
        <v>4.8027536434284821</v>
      </c>
      <c r="IL16" s="13">
        <f>+(VLOOKUP(IL$4,Dashboard!$B$47:$L$69,10,TRUE))</f>
        <v>4.8027536434284821</v>
      </c>
      <c r="IM16" s="13">
        <f>+(VLOOKUP(IM$4,Dashboard!$B$47:$L$69,10,TRUE))</f>
        <v>4.8027536434284821</v>
      </c>
      <c r="IN16" s="13">
        <f>+(VLOOKUP(IN$4,Dashboard!$B$47:$L$69,10,TRUE))</f>
        <v>4.8027536434284821</v>
      </c>
      <c r="IO16" s="13">
        <f>+(VLOOKUP(IO$4,Dashboard!$B$47:$L$69,10,TRUE))</f>
        <v>4.8027536434284821</v>
      </c>
      <c r="IP16" s="13">
        <f>+(VLOOKUP(IP$4,Dashboard!$B$47:$L$69,10,TRUE))</f>
        <v>4.8027536434284821</v>
      </c>
      <c r="IQ16" s="13">
        <f>+(VLOOKUP(IQ$4,Dashboard!$B$47:$L$69,10,TRUE))</f>
        <v>4.8027536434284821</v>
      </c>
      <c r="IR16" s="13">
        <f>+(VLOOKUP(IR$4,Dashboard!$B$47:$L$69,10,TRUE))</f>
        <v>4.8027536434284821</v>
      </c>
      <c r="IS16" s="13">
        <f>+(VLOOKUP(IS$4,Dashboard!$B$47:$L$69,10,TRUE))</f>
        <v>4.8027536434284821</v>
      </c>
      <c r="IT16" s="13">
        <f>+(VLOOKUP(IT$4,Dashboard!$B$47:$L$69,10,TRUE))</f>
        <v>4.8027536434284821</v>
      </c>
      <c r="IU16" s="13">
        <f>+(VLOOKUP(IU$4,Dashboard!$B$47:$L$69,10,TRUE))</f>
        <v>4.8027536434284821</v>
      </c>
      <c r="IV16" s="13">
        <f>+(VLOOKUP(IV$4,Dashboard!$B$47:$L$69,10,TRUE))</f>
        <v>4.8027536434284821</v>
      </c>
      <c r="IW16" s="13">
        <f>+(VLOOKUP(IW$4,Dashboard!$B$47:$L$69,10,TRUE))</f>
        <v>4.8027536434284821</v>
      </c>
      <c r="IX16" s="13">
        <f>+(VLOOKUP(IX$4,Dashboard!$B$47:$L$69,10,TRUE))</f>
        <v>4.8027536434284821</v>
      </c>
      <c r="IY16" s="13">
        <f>+(VLOOKUP(IY$4,Dashboard!$B$47:$L$69,10,TRUE))</f>
        <v>4.8027536434284821</v>
      </c>
      <c r="IZ16" s="13">
        <f>+(VLOOKUP(IZ$4,Dashboard!$B$47:$L$69,10,TRUE))</f>
        <v>4.8027536434284821</v>
      </c>
      <c r="JA16" s="13">
        <f>+(VLOOKUP(JA$4,Dashboard!$B$47:$L$69,10,TRUE))</f>
        <v>4.8027536434284821</v>
      </c>
      <c r="JB16" s="13">
        <f>+(VLOOKUP(JB$4,Dashboard!$B$47:$L$69,10,TRUE))</f>
        <v>4.8027536434284821</v>
      </c>
      <c r="JC16" s="13">
        <f>+(VLOOKUP(JC$4,Dashboard!$B$47:$L$69,10,TRUE))</f>
        <v>4.8027536434284821</v>
      </c>
      <c r="JD16" s="13">
        <f>+(VLOOKUP(JD$4,Dashboard!$B$47:$L$69,10,TRUE))</f>
        <v>4.8027536434284821</v>
      </c>
      <c r="JE16" s="13">
        <f>+(VLOOKUP(JE$4,Dashboard!$B$47:$L$69,10,TRUE))</f>
        <v>4.8027536434284821</v>
      </c>
      <c r="JF16" s="13">
        <f>+(VLOOKUP(JF$4,Dashboard!$B$47:$L$69,10,TRUE))</f>
        <v>4.8027536434284821</v>
      </c>
      <c r="JG16" s="13">
        <f>+(VLOOKUP(JG$4,Dashboard!$B$47:$L$69,10,TRUE))</f>
        <v>4.8027536434284821</v>
      </c>
      <c r="JH16" s="13">
        <f>+(VLOOKUP(JH$4,Dashboard!$B$47:$L$69,10,TRUE))</f>
        <v>4.8027536434284821</v>
      </c>
      <c r="JI16" s="13">
        <f>+(VLOOKUP(JI$4,Dashboard!$B$47:$L$69,10,TRUE))</f>
        <v>4.8027536434284821</v>
      </c>
      <c r="JJ16" s="13">
        <f>+(VLOOKUP(JJ$4,Dashboard!$B$47:$L$69,10,TRUE))</f>
        <v>4.8027536434284821</v>
      </c>
      <c r="JK16" s="13">
        <f>+(VLOOKUP(JK$4,Dashboard!$B$47:$L$69,10,TRUE))</f>
        <v>4.8027536434284821</v>
      </c>
      <c r="JL16" s="13">
        <f>+(VLOOKUP(JL$4,Dashboard!$B$47:$L$69,10,TRUE))</f>
        <v>4.8027536434284821</v>
      </c>
      <c r="JM16" s="13">
        <f>+(VLOOKUP(JM$4,Dashboard!$B$47:$L$69,10,TRUE))</f>
        <v>4.8027536434284821</v>
      </c>
      <c r="JN16" s="13"/>
      <c r="JO16" s="13"/>
      <c r="JP16" s="13"/>
      <c r="JQ16" s="13"/>
      <c r="JR16" s="13"/>
      <c r="JS16" s="13"/>
      <c r="JT16" s="13"/>
      <c r="JU16" s="13"/>
      <c r="JV16" s="13"/>
      <c r="JW16" s="13"/>
      <c r="JX16" s="13"/>
      <c r="JY16" s="13"/>
      <c r="JZ16" s="13"/>
      <c r="KA16" s="13"/>
      <c r="KB16" s="13"/>
      <c r="KC16" s="13"/>
      <c r="KD16" s="13"/>
      <c r="KE16" s="13"/>
      <c r="KF16" s="13"/>
      <c r="KG16" s="13"/>
      <c r="KH16" s="13"/>
      <c r="KI16" s="13"/>
      <c r="KJ16" s="13"/>
      <c r="KK16" s="13"/>
      <c r="KL16" s="13"/>
      <c r="KM16" s="13"/>
      <c r="KN16" s="13"/>
      <c r="KO16" s="13"/>
      <c r="KP16" s="13"/>
      <c r="KQ16" s="13"/>
      <c r="KR16" s="13"/>
      <c r="KS16" s="13"/>
      <c r="KT16" s="13"/>
      <c r="KU16" s="13"/>
      <c r="KV16" s="13"/>
      <c r="KW16" s="13"/>
      <c r="KX16" s="13"/>
      <c r="KY16" s="13"/>
      <c r="KZ16" s="13"/>
      <c r="LA16" s="13"/>
      <c r="LB16" s="13"/>
      <c r="LC16" s="13"/>
      <c r="LD16" s="13"/>
      <c r="LE16" s="13"/>
      <c r="LF16" s="13"/>
      <c r="LG16" s="13"/>
      <c r="LH16" s="13"/>
      <c r="LI16" s="13"/>
      <c r="LJ16" s="13"/>
      <c r="LK16" s="13"/>
      <c r="LL16" s="13"/>
      <c r="LM16" s="13"/>
      <c r="LN16" s="13"/>
      <c r="LO16" s="13"/>
      <c r="LP16" s="13"/>
      <c r="LQ16" s="13"/>
      <c r="LR16" s="13"/>
    </row>
    <row r="17" spans="1:330" x14ac:dyDescent="0.3">
      <c r="A17" t="s">
        <v>29</v>
      </c>
      <c r="B17" s="13">
        <f>+(VLOOKUP(B$4,Dashboard!$B$47:$L$69,11,TRUE))</f>
        <v>0.45</v>
      </c>
      <c r="C17" s="13">
        <f>+(VLOOKUP(C$4,Dashboard!$B$47:$L$69,11,TRUE))</f>
        <v>0.45</v>
      </c>
      <c r="D17" s="13">
        <f>+(VLOOKUP(D$4,Dashboard!$B$47:$L$69,11,TRUE))</f>
        <v>0.45</v>
      </c>
      <c r="E17" s="13">
        <f>+(VLOOKUP(E$4,Dashboard!$B$47:$L$69,11,TRUE))</f>
        <v>0.45</v>
      </c>
      <c r="F17" s="13">
        <f>+(VLOOKUP(F$4,Dashboard!$B$47:$L$69,11,TRUE))</f>
        <v>0.45</v>
      </c>
      <c r="G17" s="13">
        <f>+(VLOOKUP(G$4,Dashboard!$B$47:$L$69,11,TRUE))</f>
        <v>0.46124999999999999</v>
      </c>
      <c r="H17" s="13">
        <f>+(VLOOKUP(H$4,Dashboard!$B$47:$L$69,11,TRUE))</f>
        <v>0.46124999999999999</v>
      </c>
      <c r="I17" s="13">
        <f>+(VLOOKUP(I$4,Dashboard!$B$47:$L$69,11,TRUE))</f>
        <v>0.46124999999999999</v>
      </c>
      <c r="J17" s="13">
        <f>+(VLOOKUP(J$4,Dashboard!$B$47:$L$69,11,TRUE))</f>
        <v>0.46124999999999999</v>
      </c>
      <c r="K17" s="13">
        <f>+(VLOOKUP(K$4,Dashboard!$B$47:$L$69,11,TRUE))</f>
        <v>0.46124999999999999</v>
      </c>
      <c r="L17" s="13">
        <f>+(VLOOKUP(L$4,Dashboard!$B$47:$L$69,11,TRUE))</f>
        <v>0.46124999999999999</v>
      </c>
      <c r="M17" s="13">
        <f>+(VLOOKUP(M$4,Dashboard!$B$47:$L$69,11,TRUE))</f>
        <v>0.46124999999999999</v>
      </c>
      <c r="N17" s="13">
        <f>+(VLOOKUP(N$4,Dashboard!$B$47:$L$69,11,TRUE))</f>
        <v>0.46124999999999999</v>
      </c>
      <c r="O17" s="13">
        <f>+(VLOOKUP(O$4,Dashboard!$B$47:$L$69,11,TRUE))</f>
        <v>0.46124999999999999</v>
      </c>
      <c r="P17" s="13">
        <f>+(VLOOKUP(P$4,Dashboard!$B$47:$L$69,11,TRUE))</f>
        <v>0.46124999999999999</v>
      </c>
      <c r="Q17" s="13">
        <f>+(VLOOKUP(Q$4,Dashboard!$B$47:$L$69,11,TRUE))</f>
        <v>0.46124999999999999</v>
      </c>
      <c r="R17" s="13">
        <f>+(VLOOKUP(R$4,Dashboard!$B$47:$L$69,11,TRUE))</f>
        <v>0.46124999999999999</v>
      </c>
      <c r="S17" s="13">
        <f>+(VLOOKUP(S$4,Dashboard!$B$47:$L$69,11,TRUE))</f>
        <v>0.47278124999999993</v>
      </c>
      <c r="T17" s="13">
        <f>+(VLOOKUP(T$4,Dashboard!$B$47:$L$69,11,TRUE))</f>
        <v>0.47278124999999993</v>
      </c>
      <c r="U17" s="13">
        <f>+(VLOOKUP(U$4,Dashboard!$B$47:$L$69,11,TRUE))</f>
        <v>0.47278124999999993</v>
      </c>
      <c r="V17" s="13">
        <f>+(VLOOKUP(V$4,Dashboard!$B$47:$L$69,11,TRUE))</f>
        <v>0.47278124999999993</v>
      </c>
      <c r="W17" s="13">
        <f>+(VLOOKUP(W$4,Dashboard!$B$47:$L$69,11,TRUE))</f>
        <v>0.47278124999999993</v>
      </c>
      <c r="X17" s="13">
        <f>+(VLOOKUP(X$4,Dashboard!$B$47:$L$69,11,TRUE))</f>
        <v>0.47278124999999993</v>
      </c>
      <c r="Y17" s="13">
        <f>+(VLOOKUP(Y$4,Dashboard!$B$47:$L$69,11,TRUE))</f>
        <v>0.47278124999999993</v>
      </c>
      <c r="Z17" s="13">
        <f>+(VLOOKUP(Z$4,Dashboard!$B$47:$L$69,11,TRUE))</f>
        <v>0.47278124999999993</v>
      </c>
      <c r="AA17" s="13">
        <f>+(VLOOKUP(AA$4,Dashboard!$B$47:$L$69,11,TRUE))</f>
        <v>0.47278124999999993</v>
      </c>
      <c r="AB17" s="13">
        <f>+(VLOOKUP(AB$4,Dashboard!$B$47:$L$69,11,TRUE))</f>
        <v>0.47278124999999993</v>
      </c>
      <c r="AC17" s="13">
        <f>+(VLOOKUP(AC$4,Dashboard!$B$47:$L$69,11,TRUE))</f>
        <v>0.47278124999999993</v>
      </c>
      <c r="AD17" s="13">
        <f>+(VLOOKUP(AD$4,Dashboard!$B$47:$L$69,11,TRUE))</f>
        <v>0.47278124999999993</v>
      </c>
      <c r="AE17" s="13">
        <f>+(VLOOKUP(AE$4,Dashboard!$B$47:$L$69,11,TRUE))</f>
        <v>0.48460078124999989</v>
      </c>
      <c r="AF17" s="13">
        <f>+(VLOOKUP(AF$4,Dashboard!$B$47:$L$69,11,TRUE))</f>
        <v>0.48460078124999989</v>
      </c>
      <c r="AG17" s="13">
        <f>+(VLOOKUP(AG$4,Dashboard!$B$47:$L$69,11,TRUE))</f>
        <v>0.48460078124999989</v>
      </c>
      <c r="AH17" s="13">
        <f>+(VLOOKUP(AH$4,Dashboard!$B$47:$L$69,11,TRUE))</f>
        <v>0.48460078124999989</v>
      </c>
      <c r="AI17" s="13">
        <f>+(VLOOKUP(AI$4,Dashboard!$B$47:$L$69,11,TRUE))</f>
        <v>0.48460078124999989</v>
      </c>
      <c r="AJ17" s="13">
        <f>+(VLOOKUP(AJ$4,Dashboard!$B$47:$L$69,11,TRUE))</f>
        <v>0.48460078124999989</v>
      </c>
      <c r="AK17" s="13">
        <f>+(VLOOKUP(AK$4,Dashboard!$B$47:$L$69,11,TRUE))</f>
        <v>0.48460078124999989</v>
      </c>
      <c r="AL17" s="13">
        <f>+(VLOOKUP(AL$4,Dashboard!$B$47:$L$69,11,TRUE))</f>
        <v>0.48460078124999989</v>
      </c>
      <c r="AM17" s="13">
        <f>+(VLOOKUP(AM$4,Dashboard!$B$47:$L$69,11,TRUE))</f>
        <v>0.48460078124999989</v>
      </c>
      <c r="AN17" s="13">
        <f>+(VLOOKUP(AN$4,Dashboard!$B$47:$L$69,11,TRUE))</f>
        <v>0.48460078124999989</v>
      </c>
      <c r="AO17" s="13">
        <f>+(VLOOKUP(AO$4,Dashboard!$B$47:$L$69,11,TRUE))</f>
        <v>0.48460078124999989</v>
      </c>
      <c r="AP17" s="13">
        <f>+(VLOOKUP(AP$4,Dashboard!$B$47:$L$69,11,TRUE))</f>
        <v>0.48460078124999989</v>
      </c>
      <c r="AQ17" s="13">
        <f>+(VLOOKUP(AQ$4,Dashboard!$B$47:$L$69,11,TRUE))</f>
        <v>0.49671580078124983</v>
      </c>
      <c r="AR17" s="13">
        <f>+(VLOOKUP(AR$4,Dashboard!$B$47:$L$69,11,TRUE))</f>
        <v>0.49671580078124983</v>
      </c>
      <c r="AS17" s="13">
        <f>+(VLOOKUP(AS$4,Dashboard!$B$47:$L$69,11,TRUE))</f>
        <v>0.49671580078124983</v>
      </c>
      <c r="AT17" s="13">
        <f>+(VLOOKUP(AT$4,Dashboard!$B$47:$L$69,11,TRUE))</f>
        <v>0.49671580078124983</v>
      </c>
      <c r="AU17" s="13">
        <f>+(VLOOKUP(AU$4,Dashboard!$B$47:$L$69,11,TRUE))</f>
        <v>0.49671580078124983</v>
      </c>
      <c r="AV17" s="13">
        <f>+(VLOOKUP(AV$4,Dashboard!$B$47:$L$69,11,TRUE))</f>
        <v>0.49671580078124983</v>
      </c>
      <c r="AW17" s="13">
        <f>+(VLOOKUP(AW$4,Dashboard!$B$47:$L$69,11,TRUE))</f>
        <v>0.49671580078124983</v>
      </c>
      <c r="AX17" s="13">
        <f>+(VLOOKUP(AX$4,Dashboard!$B$47:$L$69,11,TRUE))</f>
        <v>0.49671580078124983</v>
      </c>
      <c r="AY17" s="13">
        <f>+(VLOOKUP(AY$4,Dashboard!$B$47:$L$69,11,TRUE))</f>
        <v>0.49671580078124983</v>
      </c>
      <c r="AZ17" s="13">
        <f>+(VLOOKUP(AZ$4,Dashboard!$B$47:$L$69,11,TRUE))</f>
        <v>0.49671580078124983</v>
      </c>
      <c r="BA17" s="13">
        <f>+(VLOOKUP(BA$4,Dashboard!$B$47:$L$69,11,TRUE))</f>
        <v>0.49671580078124983</v>
      </c>
      <c r="BB17" s="13">
        <f>+(VLOOKUP(BB$4,Dashboard!$B$47:$L$69,11,TRUE))</f>
        <v>0.49671580078124983</v>
      </c>
      <c r="BC17" s="13">
        <f>+(VLOOKUP(BC$4,Dashboard!$B$47:$L$69,11,TRUE))</f>
        <v>0.47436</v>
      </c>
      <c r="BD17" s="13">
        <f>+(VLOOKUP(BD$4,Dashboard!$B$47:$L$69,11,TRUE))</f>
        <v>0.47436</v>
      </c>
      <c r="BE17" s="13">
        <f>+(VLOOKUP(BE$4,Dashboard!$B$47:$L$69,11,TRUE))</f>
        <v>0.47436</v>
      </c>
      <c r="BF17" s="13">
        <f>+(VLOOKUP(BF$4,Dashboard!$B$47:$L$69,11,TRUE))</f>
        <v>0.47436</v>
      </c>
      <c r="BG17" s="13">
        <f>+(VLOOKUP(BG$4,Dashboard!$B$47:$L$69,11,TRUE))</f>
        <v>0.47436</v>
      </c>
      <c r="BH17" s="13">
        <f>+(VLOOKUP(BH$4,Dashboard!$B$47:$L$69,11,TRUE))</f>
        <v>0.47436</v>
      </c>
      <c r="BI17" s="13">
        <f>+(VLOOKUP(BI$4,Dashboard!$B$47:$L$69,11,TRUE))</f>
        <v>0.47436</v>
      </c>
      <c r="BJ17" s="13">
        <f>+(VLOOKUP(BJ$4,Dashboard!$B$47:$L$69,11,TRUE))</f>
        <v>0.47436</v>
      </c>
      <c r="BK17" s="13">
        <f>+(VLOOKUP(BK$4,Dashboard!$B$47:$L$69,11,TRUE))</f>
        <v>0.47436</v>
      </c>
      <c r="BL17" s="13">
        <f>+(VLOOKUP(BL$4,Dashboard!$B$47:$L$69,11,TRUE))</f>
        <v>0.47436</v>
      </c>
      <c r="BM17" s="13">
        <f>+(VLOOKUP(BM$4,Dashboard!$B$47:$L$69,11,TRUE))</f>
        <v>0.47436</v>
      </c>
      <c r="BN17" s="13">
        <f>+(VLOOKUP(BN$4,Dashboard!$B$47:$L$69,11,TRUE))</f>
        <v>0.47436</v>
      </c>
      <c r="BO17" s="13">
        <f>+(VLOOKUP(BO$4,Dashboard!$B$47:$L$69,11,TRUE))</f>
        <v>0.48621899999999996</v>
      </c>
      <c r="BP17" s="13">
        <f>+(VLOOKUP(BP$4,Dashboard!$B$47:$L$69,11,TRUE))</f>
        <v>0.48621899999999996</v>
      </c>
      <c r="BQ17" s="13">
        <f>+(VLOOKUP(BQ$4,Dashboard!$B$47:$L$69,11,TRUE))</f>
        <v>0.48621899999999996</v>
      </c>
      <c r="BR17" s="13">
        <f>+(VLOOKUP(BR$4,Dashboard!$B$47:$L$69,11,TRUE))</f>
        <v>0.48621899999999996</v>
      </c>
      <c r="BS17" s="13">
        <f>+(VLOOKUP(BS$4,Dashboard!$B$47:$L$69,11,TRUE))</f>
        <v>0.48621899999999996</v>
      </c>
      <c r="BT17" s="13">
        <f>+(VLOOKUP(BT$4,Dashboard!$B$47:$L$69,11,TRUE))</f>
        <v>0.48621899999999996</v>
      </c>
      <c r="BU17" s="13">
        <f>+(VLOOKUP(BU$4,Dashboard!$B$47:$L$69,11,TRUE))</f>
        <v>0.48621899999999996</v>
      </c>
      <c r="BV17" s="13">
        <f>+(VLOOKUP(BV$4,Dashboard!$B$47:$L$69,11,TRUE))</f>
        <v>0.48621899999999996</v>
      </c>
      <c r="BW17" s="13">
        <f>+(VLOOKUP(BW$4,Dashboard!$B$47:$L$69,11,TRUE))</f>
        <v>0.48621899999999996</v>
      </c>
      <c r="BX17" s="13">
        <f>+(VLOOKUP(BX$4,Dashboard!$B$47:$L$69,11,TRUE))</f>
        <v>0.48621899999999996</v>
      </c>
      <c r="BY17" s="13">
        <f>+(VLOOKUP(BY$4,Dashboard!$B$47:$L$69,11,TRUE))</f>
        <v>0.48621899999999996</v>
      </c>
      <c r="BZ17" s="13">
        <f>+(VLOOKUP(BZ$4,Dashboard!$B$47:$L$69,11,TRUE))</f>
        <v>0.48621899999999996</v>
      </c>
      <c r="CA17" s="13">
        <f>+(VLOOKUP(CA$4,Dashboard!$B$47:$L$69,11,TRUE))</f>
        <v>0.49837447499999993</v>
      </c>
      <c r="CB17" s="13">
        <f>+(VLOOKUP(CB$4,Dashboard!$B$47:$L$69,11,TRUE))</f>
        <v>0.49837447499999993</v>
      </c>
      <c r="CC17" s="13">
        <f>+(VLOOKUP(CC$4,Dashboard!$B$47:$L$69,11,TRUE))</f>
        <v>0.49837447499999993</v>
      </c>
      <c r="CD17" s="13">
        <f>+(VLOOKUP(CD$4,Dashboard!$B$47:$L$69,11,TRUE))</f>
        <v>0.49837447499999993</v>
      </c>
      <c r="CE17" s="13">
        <f>+(VLOOKUP(CE$4,Dashboard!$B$47:$L$69,11,TRUE))</f>
        <v>0.49837447499999993</v>
      </c>
      <c r="CF17" s="13">
        <f>+(VLOOKUP(CF$4,Dashboard!$B$47:$L$69,11,TRUE))</f>
        <v>0.49837447499999993</v>
      </c>
      <c r="CG17" s="13">
        <f>+(VLOOKUP(CG$4,Dashboard!$B$47:$L$69,11,TRUE))</f>
        <v>0.49837447499999993</v>
      </c>
      <c r="CH17" s="13">
        <f>+(VLOOKUP(CH$4,Dashboard!$B$47:$L$69,11,TRUE))</f>
        <v>0.49837447499999993</v>
      </c>
      <c r="CI17" s="13">
        <f>+(VLOOKUP(CI$4,Dashboard!$B$47:$L$69,11,TRUE))</f>
        <v>0.49837447499999993</v>
      </c>
      <c r="CJ17" s="13">
        <f>+(VLOOKUP(CJ$4,Dashboard!$B$47:$L$69,11,TRUE))</f>
        <v>0.49837447499999993</v>
      </c>
      <c r="CK17" s="13">
        <f>+(VLOOKUP(CK$4,Dashboard!$B$47:$L$69,11,TRUE))</f>
        <v>0.49837447499999993</v>
      </c>
      <c r="CL17" s="13">
        <f>+(VLOOKUP(CL$4,Dashboard!$B$47:$L$69,11,TRUE))</f>
        <v>0.49837447499999993</v>
      </c>
      <c r="CM17" s="13">
        <f>+(VLOOKUP(CM$4,Dashboard!$B$47:$L$69,11,TRUE))</f>
        <v>0.51083383687499984</v>
      </c>
      <c r="CN17" s="13">
        <f>+(VLOOKUP(CN$4,Dashboard!$B$47:$L$69,11,TRUE))</f>
        <v>0.51083383687499984</v>
      </c>
      <c r="CO17" s="13">
        <f>+(VLOOKUP(CO$4,Dashboard!$B$47:$L$69,11,TRUE))</f>
        <v>0.51083383687499984</v>
      </c>
      <c r="CP17" s="13">
        <f>+(VLOOKUP(CP$4,Dashboard!$B$47:$L$69,11,TRUE))</f>
        <v>0.51083383687499984</v>
      </c>
      <c r="CQ17" s="13">
        <f>+(VLOOKUP(CQ$4,Dashboard!$B$47:$L$69,11,TRUE))</f>
        <v>0.51083383687499984</v>
      </c>
      <c r="CR17" s="13">
        <f>+(VLOOKUP(CR$4,Dashboard!$B$47:$L$69,11,TRUE))</f>
        <v>0.51083383687499984</v>
      </c>
      <c r="CS17" s="13">
        <f>+(VLOOKUP(CS$4,Dashboard!$B$47:$L$69,11,TRUE))</f>
        <v>0.51083383687499984</v>
      </c>
      <c r="CT17" s="13">
        <f>+(VLOOKUP(CT$4,Dashboard!$B$47:$L$69,11,TRUE))</f>
        <v>0.51083383687499984</v>
      </c>
      <c r="CU17" s="13">
        <f>+(VLOOKUP(CU$4,Dashboard!$B$47:$L$69,11,TRUE))</f>
        <v>0.51083383687499984</v>
      </c>
      <c r="CV17" s="13">
        <f>+(VLOOKUP(CV$4,Dashboard!$B$47:$L$69,11,TRUE))</f>
        <v>0.51083383687499984</v>
      </c>
      <c r="CW17" s="13">
        <f>+(VLOOKUP(CW$4,Dashboard!$B$47:$L$69,11,TRUE))</f>
        <v>0.51083383687499984</v>
      </c>
      <c r="CX17" s="13">
        <f>+(VLOOKUP(CX$4,Dashboard!$B$47:$L$69,11,TRUE))</f>
        <v>0.51083383687499984</v>
      </c>
      <c r="CY17" s="13">
        <f>+(VLOOKUP(CY$4,Dashboard!$B$47:$L$69,11,TRUE))</f>
        <v>0.52360468279687478</v>
      </c>
      <c r="CZ17" s="13">
        <f>+(VLOOKUP(CZ$4,Dashboard!$B$47:$L$69,11,TRUE))</f>
        <v>0.52360468279687478</v>
      </c>
      <c r="DA17" s="13">
        <f>+(VLOOKUP(DA$4,Dashboard!$B$47:$L$69,11,TRUE))</f>
        <v>0.52360468279687478</v>
      </c>
      <c r="DB17" s="13">
        <f>+(VLOOKUP(DB$4,Dashboard!$B$47:$L$69,11,TRUE))</f>
        <v>0.52360468279687478</v>
      </c>
      <c r="DC17" s="13">
        <f>+(VLOOKUP(DC$4,Dashboard!$B$47:$L$69,11,TRUE))</f>
        <v>0.52360468279687478</v>
      </c>
      <c r="DD17" s="13">
        <f>+(VLOOKUP(DD$4,Dashboard!$B$47:$L$69,11,TRUE))</f>
        <v>0.52360468279687478</v>
      </c>
      <c r="DE17" s="13">
        <f>+(VLOOKUP(DE$4,Dashboard!$B$47:$L$69,11,TRUE))</f>
        <v>0.52360468279687478</v>
      </c>
      <c r="DF17" s="13">
        <f>+(VLOOKUP(DF$4,Dashboard!$B$47:$L$69,11,TRUE))</f>
        <v>0.52360468279687478</v>
      </c>
      <c r="DG17" s="13">
        <f>+(VLOOKUP(DG$4,Dashboard!$B$47:$L$69,11,TRUE))</f>
        <v>0.52360468279687478</v>
      </c>
      <c r="DH17" s="13">
        <f>+(VLOOKUP(DH$4,Dashboard!$B$47:$L$69,11,TRUE))</f>
        <v>0.52360468279687478</v>
      </c>
      <c r="DI17" s="13">
        <f>+(VLOOKUP(DI$4,Dashboard!$B$47:$L$69,11,TRUE))</f>
        <v>0.52360468279687478</v>
      </c>
      <c r="DJ17" s="13">
        <f>+(VLOOKUP(DJ$4,Dashboard!$B$47:$L$69,11,TRUE))</f>
        <v>0.52360468279687478</v>
      </c>
      <c r="DK17" s="13">
        <f>+(VLOOKUP(DK$4,Dashboard!$B$47:$L$69,11,TRUE))</f>
        <v>0.53669479986679658</v>
      </c>
      <c r="DL17" s="13">
        <f>+(VLOOKUP(DL$4,Dashboard!$B$47:$L$69,11,TRUE))</f>
        <v>0.53669479986679658</v>
      </c>
      <c r="DM17" s="13">
        <f>+(VLOOKUP(DM$4,Dashboard!$B$47:$L$69,11,TRUE))</f>
        <v>0.53669479986679658</v>
      </c>
      <c r="DN17" s="13">
        <f>+(VLOOKUP(DN$4,Dashboard!$B$47:$L$69,11,TRUE))</f>
        <v>0.53669479986679658</v>
      </c>
      <c r="DO17" s="13">
        <f>+(VLOOKUP(DO$4,Dashboard!$B$47:$L$69,11,TRUE))</f>
        <v>0.53669479986679658</v>
      </c>
      <c r="DP17" s="13">
        <f>+(VLOOKUP(DP$4,Dashboard!$B$47:$L$69,11,TRUE))</f>
        <v>0.53669479986679658</v>
      </c>
      <c r="DQ17" s="13">
        <f>+(VLOOKUP(DQ$4,Dashboard!$B$47:$L$69,11,TRUE))</f>
        <v>0.53669479986679658</v>
      </c>
      <c r="DR17" s="13">
        <f>+(VLOOKUP(DR$4,Dashboard!$B$47:$L$69,11,TRUE))</f>
        <v>0.53669479986679658</v>
      </c>
      <c r="DS17" s="13">
        <f>+(VLOOKUP(DS$4,Dashboard!$B$47:$L$69,11,TRUE))</f>
        <v>0.53669479986679658</v>
      </c>
      <c r="DT17" s="13">
        <f>+(VLOOKUP(DT$4,Dashboard!$B$47:$L$69,11,TRUE))</f>
        <v>0.53669479986679658</v>
      </c>
      <c r="DU17" s="13">
        <f>+(VLOOKUP(DU$4,Dashboard!$B$47:$L$69,11,TRUE))</f>
        <v>0.53669479986679658</v>
      </c>
      <c r="DV17" s="13">
        <f>+(VLOOKUP(DV$4,Dashboard!$B$47:$L$69,11,TRUE))</f>
        <v>0.53669479986679658</v>
      </c>
      <c r="DW17" s="13">
        <f>+(VLOOKUP(DW$4,Dashboard!$B$47:$L$69,11,TRUE))</f>
        <v>0.55011216986346645</v>
      </c>
      <c r="DX17" s="13">
        <f>+(VLOOKUP(DX$4,Dashboard!$B$47:$L$69,11,TRUE))</f>
        <v>0.55011216986346645</v>
      </c>
      <c r="DY17" s="13">
        <f>+(VLOOKUP(DY$4,Dashboard!$B$47:$L$69,11,TRUE))</f>
        <v>0.55011216986346645</v>
      </c>
      <c r="DZ17" s="13">
        <f>+(VLOOKUP(DZ$4,Dashboard!$B$47:$L$69,11,TRUE))</f>
        <v>0.55011216986346645</v>
      </c>
      <c r="EA17" s="13">
        <f>+(VLOOKUP(EA$4,Dashboard!$B$47:$L$69,11,TRUE))</f>
        <v>0.55011216986346645</v>
      </c>
      <c r="EB17" s="13">
        <f>+(VLOOKUP(EB$4,Dashboard!$B$47:$L$69,11,TRUE))</f>
        <v>0.55011216986346645</v>
      </c>
      <c r="EC17" s="13">
        <f>+(VLOOKUP(EC$4,Dashboard!$B$47:$L$69,11,TRUE))</f>
        <v>0.55011216986346645</v>
      </c>
      <c r="ED17" s="13">
        <f>+(VLOOKUP(ED$4,Dashboard!$B$47:$L$69,11,TRUE))</f>
        <v>0.55011216986346645</v>
      </c>
      <c r="EE17" s="13">
        <f>+(VLOOKUP(EE$4,Dashboard!$B$47:$L$69,11,TRUE))</f>
        <v>0.55011216986346645</v>
      </c>
      <c r="EF17" s="13">
        <f>+(VLOOKUP(EF$4,Dashboard!$B$47:$L$69,11,TRUE))</f>
        <v>0.55011216986346645</v>
      </c>
      <c r="EG17" s="13">
        <f>+(VLOOKUP(EG$4,Dashboard!$B$47:$L$69,11,TRUE))</f>
        <v>0.55011216986346645</v>
      </c>
      <c r="EH17" s="13">
        <f>+(VLOOKUP(EH$4,Dashboard!$B$47:$L$69,11,TRUE))</f>
        <v>0.55011216986346645</v>
      </c>
      <c r="EI17" s="13">
        <f>+(VLOOKUP(EI$4,Dashboard!$B$47:$L$69,11,TRUE))</f>
        <v>0.5638649741100531</v>
      </c>
      <c r="EJ17" s="13">
        <f>+(VLOOKUP(EJ$4,Dashboard!$B$47:$L$69,11,TRUE))</f>
        <v>0.5638649741100531</v>
      </c>
      <c r="EK17" s="13">
        <f>+(VLOOKUP(EK$4,Dashboard!$B$47:$L$69,11,TRUE))</f>
        <v>0.5638649741100531</v>
      </c>
      <c r="EL17" s="13">
        <f>+(VLOOKUP(EL$4,Dashboard!$B$47:$L$69,11,TRUE))</f>
        <v>0.5638649741100531</v>
      </c>
      <c r="EM17" s="13">
        <f>+(VLOOKUP(EM$4,Dashboard!$B$47:$L$69,11,TRUE))</f>
        <v>0.5638649741100531</v>
      </c>
      <c r="EN17" s="13">
        <f>+(VLOOKUP(EN$4,Dashboard!$B$47:$L$69,11,TRUE))</f>
        <v>0.5638649741100531</v>
      </c>
      <c r="EO17" s="13">
        <f>+(VLOOKUP(EO$4,Dashboard!$B$47:$L$69,11,TRUE))</f>
        <v>0.5638649741100531</v>
      </c>
      <c r="EP17" s="13">
        <f>+(VLOOKUP(EP$4,Dashboard!$B$47:$L$69,11,TRUE))</f>
        <v>0.5638649741100531</v>
      </c>
      <c r="EQ17" s="13">
        <f>+(VLOOKUP(EQ$4,Dashboard!$B$47:$L$69,11,TRUE))</f>
        <v>0.5638649741100531</v>
      </c>
      <c r="ER17" s="13">
        <f>+(VLOOKUP(ER$4,Dashboard!$B$47:$L$69,11,TRUE))</f>
        <v>0.5638649741100531</v>
      </c>
      <c r="ES17" s="13">
        <f>+(VLOOKUP(ES$4,Dashboard!$B$47:$L$69,11,TRUE))</f>
        <v>0.5638649741100531</v>
      </c>
      <c r="ET17" s="13">
        <f>+(VLOOKUP(ET$4,Dashboard!$B$47:$L$69,11,TRUE))</f>
        <v>0.5638649741100531</v>
      </c>
      <c r="EU17" s="13">
        <f>+(VLOOKUP(EU$4,Dashboard!$B$47:$L$69,11,TRUE))</f>
        <v>0.57796159846280437</v>
      </c>
      <c r="EV17" s="13">
        <f>+(VLOOKUP(EV$4,Dashboard!$B$47:$L$69,11,TRUE))</f>
        <v>0.57796159846280437</v>
      </c>
      <c r="EW17" s="13">
        <f>+(VLOOKUP(EW$4,Dashboard!$B$47:$L$69,11,TRUE))</f>
        <v>0.57796159846280437</v>
      </c>
      <c r="EX17" s="13">
        <f>+(VLOOKUP(EX$4,Dashboard!$B$47:$L$69,11,TRUE))</f>
        <v>0.57796159846280437</v>
      </c>
      <c r="EY17" s="13">
        <f>+(VLOOKUP(EY$4,Dashboard!$B$47:$L$69,11,TRUE))</f>
        <v>0.57796159846280437</v>
      </c>
      <c r="EZ17" s="13">
        <f>+(VLOOKUP(EZ$4,Dashboard!$B$47:$L$69,11,TRUE))</f>
        <v>0.57796159846280437</v>
      </c>
      <c r="FA17" s="13">
        <f>+(VLOOKUP(FA$4,Dashboard!$B$47:$L$69,11,TRUE))</f>
        <v>0.57796159846280437</v>
      </c>
      <c r="FB17" s="13">
        <f>+(VLOOKUP(FB$4,Dashboard!$B$47:$L$69,11,TRUE))</f>
        <v>0.57796159846280437</v>
      </c>
      <c r="FC17" s="13">
        <f>+(VLOOKUP(FC$4,Dashboard!$B$47:$L$69,11,TRUE))</f>
        <v>0.57796159846280437</v>
      </c>
      <c r="FD17" s="13">
        <f>+(VLOOKUP(FD$4,Dashboard!$B$47:$L$69,11,TRUE))</f>
        <v>0.57796159846280437</v>
      </c>
      <c r="FE17" s="13">
        <f>+(VLOOKUP(FE$4,Dashboard!$B$47:$L$69,11,TRUE))</f>
        <v>0.57796159846280437</v>
      </c>
      <c r="FF17" s="13">
        <f>+(VLOOKUP(FF$4,Dashboard!$B$47:$L$69,11,TRUE))</f>
        <v>0.57796159846280437</v>
      </c>
      <c r="FG17" s="13">
        <f>+(VLOOKUP(FG$4,Dashboard!$B$47:$L$69,11,TRUE))</f>
        <v>0.59241063842437447</v>
      </c>
      <c r="FH17" s="13">
        <f>+(VLOOKUP(FH$4,Dashboard!$B$47:$L$69,11,TRUE))</f>
        <v>0.59241063842437447</v>
      </c>
      <c r="FI17" s="13">
        <f>+(VLOOKUP(FI$4,Dashboard!$B$47:$L$69,11,TRUE))</f>
        <v>0.59241063842437447</v>
      </c>
      <c r="FJ17" s="13">
        <f>+(VLOOKUP(FJ$4,Dashboard!$B$47:$L$69,11,TRUE))</f>
        <v>0.59241063842437447</v>
      </c>
      <c r="FK17" s="13">
        <f>+(VLOOKUP(FK$4,Dashboard!$B$47:$L$69,11,TRUE))</f>
        <v>0.59241063842437447</v>
      </c>
      <c r="FL17" s="13">
        <f>+(VLOOKUP(FL$4,Dashboard!$B$47:$L$69,11,TRUE))</f>
        <v>0.59241063842437447</v>
      </c>
      <c r="FM17" s="13">
        <f>+(VLOOKUP(FM$4,Dashboard!$B$47:$L$69,11,TRUE))</f>
        <v>0.59241063842437447</v>
      </c>
      <c r="FN17" s="13">
        <f>+(VLOOKUP(FN$4,Dashboard!$B$47:$L$69,11,TRUE))</f>
        <v>0.59241063842437447</v>
      </c>
      <c r="FO17" s="13">
        <f>+(VLOOKUP(FO$4,Dashboard!$B$47:$L$69,11,TRUE))</f>
        <v>0.59241063842437447</v>
      </c>
      <c r="FP17" s="13">
        <f>+(VLOOKUP(FP$4,Dashboard!$B$47:$L$69,11,TRUE))</f>
        <v>0.59241063842437447</v>
      </c>
      <c r="FQ17" s="13">
        <f>+(VLOOKUP(FQ$4,Dashboard!$B$47:$L$69,11,TRUE))</f>
        <v>0.59241063842437447</v>
      </c>
      <c r="FR17" s="13">
        <f>+(VLOOKUP(FR$4,Dashboard!$B$47:$L$69,11,TRUE))</f>
        <v>0.59241063842437447</v>
      </c>
      <c r="FS17" s="13">
        <f>+(VLOOKUP(FS$4,Dashboard!$B$47:$L$69,11,TRUE))</f>
        <v>0.60722090438498377</v>
      </c>
      <c r="FT17" s="13">
        <f>+(VLOOKUP(FT$4,Dashboard!$B$47:$L$69,11,TRUE))</f>
        <v>0.60722090438498377</v>
      </c>
      <c r="FU17" s="13">
        <f>+(VLOOKUP(FU$4,Dashboard!$B$47:$L$69,11,TRUE))</f>
        <v>0.60722090438498377</v>
      </c>
      <c r="FV17" s="13">
        <f>+(VLOOKUP(FV$4,Dashboard!$B$47:$L$69,11,TRUE))</f>
        <v>0.60722090438498377</v>
      </c>
      <c r="FW17" s="13">
        <f>+(VLOOKUP(FW$4,Dashboard!$B$47:$L$69,11,TRUE))</f>
        <v>0.60722090438498377</v>
      </c>
      <c r="FX17" s="13">
        <f>+(VLOOKUP(FX$4,Dashboard!$B$47:$L$69,11,TRUE))</f>
        <v>0.60722090438498377</v>
      </c>
      <c r="FY17" s="13">
        <f>+(VLOOKUP(FY$4,Dashboard!$B$47:$L$69,11,TRUE))</f>
        <v>0.60722090438498377</v>
      </c>
      <c r="FZ17" s="13">
        <f>+(VLOOKUP(FZ$4,Dashboard!$B$47:$L$69,11,TRUE))</f>
        <v>0.60722090438498377</v>
      </c>
      <c r="GA17" s="13">
        <f>+(VLOOKUP(GA$4,Dashboard!$B$47:$L$69,11,TRUE))</f>
        <v>0.60722090438498377</v>
      </c>
      <c r="GB17" s="13">
        <f>+(VLOOKUP(GB$4,Dashboard!$B$47:$L$69,11,TRUE))</f>
        <v>0.60722090438498377</v>
      </c>
      <c r="GC17" s="13">
        <f>+(VLOOKUP(GC$4,Dashboard!$B$47:$L$69,11,TRUE))</f>
        <v>0.60722090438498377</v>
      </c>
      <c r="GD17" s="13">
        <f>+(VLOOKUP(GD$4,Dashboard!$B$47:$L$69,11,TRUE))</f>
        <v>0.60722090438498377</v>
      </c>
      <c r="GE17" s="13">
        <f>+(VLOOKUP(GE$4,Dashboard!$B$47:$L$69,11,TRUE))</f>
        <v>0.62240142699460832</v>
      </c>
      <c r="GF17" s="13">
        <f>+(VLOOKUP(GF$4,Dashboard!$B$47:$L$69,11,TRUE))</f>
        <v>0.62240142699460832</v>
      </c>
      <c r="GG17" s="13">
        <f>+(VLOOKUP(GG$4,Dashboard!$B$47:$L$69,11,TRUE))</f>
        <v>0.62240142699460832</v>
      </c>
      <c r="GH17" s="13">
        <f>+(VLOOKUP(GH$4,Dashboard!$B$47:$L$69,11,TRUE))</f>
        <v>0.62240142699460832</v>
      </c>
      <c r="GI17" s="13">
        <f>+(VLOOKUP(GI$4,Dashboard!$B$47:$L$69,11,TRUE))</f>
        <v>0.62240142699460832</v>
      </c>
      <c r="GJ17" s="13">
        <f>+(VLOOKUP(GJ$4,Dashboard!$B$47:$L$69,11,TRUE))</f>
        <v>0.62240142699460832</v>
      </c>
      <c r="GK17" s="13">
        <f>+(VLOOKUP(GK$4,Dashboard!$B$47:$L$69,11,TRUE))</f>
        <v>0.62240142699460832</v>
      </c>
      <c r="GL17" s="13">
        <f>+(VLOOKUP(GL$4,Dashboard!$B$47:$L$69,11,TRUE))</f>
        <v>0.62240142699460832</v>
      </c>
      <c r="GM17" s="13">
        <f>+(VLOOKUP(GM$4,Dashboard!$B$47:$L$69,11,TRUE))</f>
        <v>0.62240142699460832</v>
      </c>
      <c r="GN17" s="13">
        <f>+(VLOOKUP(GN$4,Dashboard!$B$47:$L$69,11,TRUE))</f>
        <v>0.62240142699460832</v>
      </c>
      <c r="GO17" s="13">
        <f>+(VLOOKUP(GO$4,Dashboard!$B$47:$L$69,11,TRUE))</f>
        <v>0.62240142699460832</v>
      </c>
      <c r="GP17" s="13">
        <f>+(VLOOKUP(GP$4,Dashboard!$B$47:$L$69,11,TRUE))</f>
        <v>0.62240142699460832</v>
      </c>
      <c r="GQ17" s="13">
        <f>+(VLOOKUP(GQ$4,Dashboard!$B$47:$L$69,11,TRUE))</f>
        <v>0.63796146266947351</v>
      </c>
      <c r="GR17" s="13">
        <f>+(VLOOKUP(GR$4,Dashboard!$B$47:$L$69,11,TRUE))</f>
        <v>0.63796146266947351</v>
      </c>
      <c r="GS17" s="13">
        <f>+(VLOOKUP(GS$4,Dashboard!$B$47:$L$69,11,TRUE))</f>
        <v>0.63796146266947351</v>
      </c>
      <c r="GT17" s="13">
        <f>+(VLOOKUP(GT$4,Dashboard!$B$47:$L$69,11,TRUE))</f>
        <v>0.63796146266947351</v>
      </c>
      <c r="GU17" s="13">
        <f>+(VLOOKUP(GU$4,Dashboard!$B$47:$L$69,11,TRUE))</f>
        <v>0.63796146266947351</v>
      </c>
      <c r="GV17" s="13">
        <f>+(VLOOKUP(GV$4,Dashboard!$B$47:$L$69,11,TRUE))</f>
        <v>0.63796146266947351</v>
      </c>
      <c r="GW17" s="13">
        <f>+(VLOOKUP(GW$4,Dashboard!$B$47:$L$69,11,TRUE))</f>
        <v>0.63796146266947351</v>
      </c>
      <c r="GX17" s="13">
        <f>+(VLOOKUP(GX$4,Dashboard!$B$47:$L$69,11,TRUE))</f>
        <v>0.63796146266947351</v>
      </c>
      <c r="GY17" s="13">
        <f>+(VLOOKUP(GY$4,Dashboard!$B$47:$L$69,11,TRUE))</f>
        <v>0.63796146266947351</v>
      </c>
      <c r="GZ17" s="13">
        <f>+(VLOOKUP(GZ$4,Dashboard!$B$47:$L$69,11,TRUE))</f>
        <v>0.63796146266947351</v>
      </c>
      <c r="HA17" s="13">
        <f>+(VLOOKUP(HA$4,Dashboard!$B$47:$L$69,11,TRUE))</f>
        <v>0.63796146266947351</v>
      </c>
      <c r="HB17" s="13">
        <f>+(VLOOKUP(HB$4,Dashboard!$B$47:$L$69,11,TRUE))</f>
        <v>0.63796146266947351</v>
      </c>
      <c r="HC17" s="13">
        <f>+(VLOOKUP(HC$4,Dashboard!$B$47:$L$69,11,TRUE))</f>
        <v>0.65391049923621025</v>
      </c>
      <c r="HD17" s="13">
        <f>+(VLOOKUP(HD$4,Dashboard!$B$47:$L$69,11,TRUE))</f>
        <v>0.65391049923621025</v>
      </c>
      <c r="HE17" s="13">
        <f>+(VLOOKUP(HE$4,Dashboard!$B$47:$L$69,11,TRUE))</f>
        <v>0.65391049923621025</v>
      </c>
      <c r="HF17" s="13">
        <f>+(VLOOKUP(HF$4,Dashboard!$B$47:$L$69,11,TRUE))</f>
        <v>0.65391049923621025</v>
      </c>
      <c r="HG17" s="13">
        <f>+(VLOOKUP(HG$4,Dashboard!$B$47:$L$69,11,TRUE))</f>
        <v>0.65391049923621025</v>
      </c>
      <c r="HH17" s="13">
        <f>+(VLOOKUP(HH$4,Dashboard!$B$47:$L$69,11,TRUE))</f>
        <v>0.65391049923621025</v>
      </c>
      <c r="HI17" s="13">
        <f>+(VLOOKUP(HI$4,Dashboard!$B$47:$L$69,11,TRUE))</f>
        <v>0.65391049923621025</v>
      </c>
      <c r="HJ17" s="13">
        <f>+(VLOOKUP(HJ$4,Dashboard!$B$47:$L$69,11,TRUE))</f>
        <v>0.65391049923621025</v>
      </c>
      <c r="HK17" s="13">
        <f>+(VLOOKUP(HK$4,Dashboard!$B$47:$L$69,11,TRUE))</f>
        <v>0.65391049923621025</v>
      </c>
      <c r="HL17" s="13">
        <f>+(VLOOKUP(HL$4,Dashboard!$B$47:$L$69,11,TRUE))</f>
        <v>0.65391049923621025</v>
      </c>
      <c r="HM17" s="13">
        <f>+(VLOOKUP(HM$4,Dashboard!$B$47:$L$69,11,TRUE))</f>
        <v>0.65391049923621025</v>
      </c>
      <c r="HN17" s="13">
        <f>+(VLOOKUP(HN$4,Dashboard!$B$47:$L$69,11,TRUE))</f>
        <v>0.65391049923621025</v>
      </c>
      <c r="HO17" s="13">
        <f>+(VLOOKUP(HO$4,Dashboard!$B$47:$L$69,11,TRUE))</f>
        <v>0.65391049923621025</v>
      </c>
      <c r="HP17" s="13">
        <f>+(VLOOKUP(HP$4,Dashboard!$B$47:$L$69,11,TRUE))</f>
        <v>0.65391049923621025</v>
      </c>
      <c r="HQ17" s="13">
        <f>+(VLOOKUP(HQ$4,Dashboard!$B$47:$L$69,11,TRUE))</f>
        <v>0.65391049923621025</v>
      </c>
      <c r="HR17" s="13">
        <f>+(VLOOKUP(HR$4,Dashboard!$B$47:$L$69,11,TRUE))</f>
        <v>0.65391049923621025</v>
      </c>
      <c r="HS17" s="13">
        <f>+(VLOOKUP(HS$4,Dashboard!$B$47:$L$69,11,TRUE))</f>
        <v>0.65391049923621025</v>
      </c>
      <c r="HT17" s="13">
        <f>+(VLOOKUP(HT$4,Dashboard!$B$47:$L$69,11,TRUE))</f>
        <v>0.65391049923621025</v>
      </c>
      <c r="HU17" s="13">
        <f>+(VLOOKUP(HU$4,Dashboard!$B$47:$L$69,11,TRUE))</f>
        <v>0.65391049923621025</v>
      </c>
      <c r="HV17" s="13">
        <f>+(VLOOKUP(HV$4,Dashboard!$B$47:$L$69,11,TRUE))</f>
        <v>0.65391049923621025</v>
      </c>
      <c r="HW17" s="13">
        <f>+(VLOOKUP(HW$4,Dashboard!$B$47:$L$69,11,TRUE))</f>
        <v>0.65391049923621025</v>
      </c>
      <c r="HX17" s="13">
        <f>+(VLOOKUP(HX$4,Dashboard!$B$47:$L$69,11,TRUE))</f>
        <v>0.65391049923621025</v>
      </c>
      <c r="HY17" s="13">
        <f>+(VLOOKUP(HY$4,Dashboard!$B$47:$L$69,11,TRUE))</f>
        <v>0.65391049923621025</v>
      </c>
      <c r="HZ17" s="13">
        <f>+(VLOOKUP(HZ$4,Dashboard!$B$47:$L$69,11,TRUE))</f>
        <v>0.65391049923621025</v>
      </c>
      <c r="IA17" s="13">
        <f>+(VLOOKUP(IA$4,Dashboard!$B$47:$L$69,11,TRUE))</f>
        <v>0.65391049923621025</v>
      </c>
      <c r="IB17" s="13">
        <f>+(VLOOKUP(IB$4,Dashboard!$B$47:$L$69,11,TRUE))</f>
        <v>0.65391049923621025</v>
      </c>
      <c r="IC17" s="13">
        <f>+(VLOOKUP(IC$4,Dashboard!$B$47:$L$69,11,TRUE))</f>
        <v>0.65391049923621025</v>
      </c>
      <c r="ID17" s="13">
        <f>+(VLOOKUP(ID$4,Dashboard!$B$47:$L$69,11,TRUE))</f>
        <v>0.65391049923621025</v>
      </c>
      <c r="IE17" s="13">
        <f>+(VLOOKUP(IE$4,Dashboard!$B$47:$L$69,11,TRUE))</f>
        <v>0.65391049923621025</v>
      </c>
      <c r="IF17" s="13">
        <f>+(VLOOKUP(IF$4,Dashboard!$B$47:$L$69,11,TRUE))</f>
        <v>0.65391049923621025</v>
      </c>
      <c r="IG17" s="13">
        <f>+(VLOOKUP(IG$4,Dashboard!$B$47:$L$69,11,TRUE))</f>
        <v>0.65391049923621025</v>
      </c>
      <c r="IH17" s="13">
        <f>+(VLOOKUP(IH$4,Dashboard!$B$47:$L$69,11,TRUE))</f>
        <v>0.65391049923621025</v>
      </c>
      <c r="II17" s="13">
        <f>+(VLOOKUP(II$4,Dashboard!$B$47:$L$69,11,TRUE))</f>
        <v>0.65391049923621025</v>
      </c>
      <c r="IJ17" s="13">
        <f>+(VLOOKUP(IJ$4,Dashboard!$B$47:$L$69,11,TRUE))</f>
        <v>0.65391049923621025</v>
      </c>
      <c r="IK17" s="13">
        <f>+(VLOOKUP(IK$4,Dashboard!$B$47:$L$69,11,TRUE))</f>
        <v>0.65391049923621025</v>
      </c>
      <c r="IL17" s="13">
        <f>+(VLOOKUP(IL$4,Dashboard!$B$47:$L$69,11,TRUE))</f>
        <v>0.65391049923621025</v>
      </c>
      <c r="IM17" s="13">
        <f>+(VLOOKUP(IM$4,Dashboard!$B$47:$L$69,11,TRUE))</f>
        <v>0.65391049923621025</v>
      </c>
      <c r="IN17" s="13">
        <f>+(VLOOKUP(IN$4,Dashboard!$B$47:$L$69,11,TRUE))</f>
        <v>0.65391049923621025</v>
      </c>
      <c r="IO17" s="13">
        <f>+(VLOOKUP(IO$4,Dashboard!$B$47:$L$69,11,TRUE))</f>
        <v>0.65391049923621025</v>
      </c>
      <c r="IP17" s="13">
        <f>+(VLOOKUP(IP$4,Dashboard!$B$47:$L$69,11,TRUE))</f>
        <v>0.65391049923621025</v>
      </c>
      <c r="IQ17" s="13">
        <f>+(VLOOKUP(IQ$4,Dashboard!$B$47:$L$69,11,TRUE))</f>
        <v>0.65391049923621025</v>
      </c>
      <c r="IR17" s="13">
        <f>+(VLOOKUP(IR$4,Dashboard!$B$47:$L$69,11,TRUE))</f>
        <v>0.65391049923621025</v>
      </c>
      <c r="IS17" s="13">
        <f>+(VLOOKUP(IS$4,Dashboard!$B$47:$L$69,11,TRUE))</f>
        <v>0.65391049923621025</v>
      </c>
      <c r="IT17" s="13">
        <f>+(VLOOKUP(IT$4,Dashboard!$B$47:$L$69,11,TRUE))</f>
        <v>0.65391049923621025</v>
      </c>
      <c r="IU17" s="13">
        <f>+(VLOOKUP(IU$4,Dashboard!$B$47:$L$69,11,TRUE))</f>
        <v>0.65391049923621025</v>
      </c>
      <c r="IV17" s="13">
        <f>+(VLOOKUP(IV$4,Dashboard!$B$47:$L$69,11,TRUE))</f>
        <v>0.65391049923621025</v>
      </c>
      <c r="IW17" s="13">
        <f>+(VLOOKUP(IW$4,Dashboard!$B$47:$L$69,11,TRUE))</f>
        <v>0.65391049923621025</v>
      </c>
      <c r="IX17" s="13">
        <f>+(VLOOKUP(IX$4,Dashboard!$B$47:$L$69,11,TRUE))</f>
        <v>0.65391049923621025</v>
      </c>
      <c r="IY17" s="13">
        <f>+(VLOOKUP(IY$4,Dashboard!$B$47:$L$69,11,TRUE))</f>
        <v>0.65391049923621025</v>
      </c>
      <c r="IZ17" s="13">
        <f>+(VLOOKUP(IZ$4,Dashboard!$B$47:$L$69,11,TRUE))</f>
        <v>0.65391049923621025</v>
      </c>
      <c r="JA17" s="13">
        <f>+(VLOOKUP(JA$4,Dashboard!$B$47:$L$69,11,TRUE))</f>
        <v>0.65391049923621025</v>
      </c>
      <c r="JB17" s="13">
        <f>+(VLOOKUP(JB$4,Dashboard!$B$47:$L$69,11,TRUE))</f>
        <v>0.65391049923621025</v>
      </c>
      <c r="JC17" s="13">
        <f>+(VLOOKUP(JC$4,Dashboard!$B$47:$L$69,11,TRUE))</f>
        <v>0.65391049923621025</v>
      </c>
      <c r="JD17" s="13">
        <f>+(VLOOKUP(JD$4,Dashboard!$B$47:$L$69,11,TRUE))</f>
        <v>0.65391049923621025</v>
      </c>
      <c r="JE17" s="13">
        <f>+(VLOOKUP(JE$4,Dashboard!$B$47:$L$69,11,TRUE))</f>
        <v>0.65391049923621025</v>
      </c>
      <c r="JF17" s="13">
        <f>+(VLOOKUP(JF$4,Dashboard!$B$47:$L$69,11,TRUE))</f>
        <v>0.65391049923621025</v>
      </c>
      <c r="JG17" s="13">
        <f>+(VLOOKUP(JG$4,Dashboard!$B$47:$L$69,11,TRUE))</f>
        <v>0.65391049923621025</v>
      </c>
      <c r="JH17" s="13">
        <f>+(VLOOKUP(JH$4,Dashboard!$B$47:$L$69,11,TRUE))</f>
        <v>0.65391049923621025</v>
      </c>
      <c r="JI17" s="13">
        <f>+(VLOOKUP(JI$4,Dashboard!$B$47:$L$69,11,TRUE))</f>
        <v>0.65391049923621025</v>
      </c>
      <c r="JJ17" s="13">
        <f>+(VLOOKUP(JJ$4,Dashboard!$B$47:$L$69,11,TRUE))</f>
        <v>0.65391049923621025</v>
      </c>
      <c r="JK17" s="13">
        <f>+(VLOOKUP(JK$4,Dashboard!$B$47:$L$69,11,TRUE))</f>
        <v>0.65391049923621025</v>
      </c>
      <c r="JL17" s="13">
        <f>+(VLOOKUP(JL$4,Dashboard!$B$47:$L$69,11,TRUE))</f>
        <v>0.65391049923621025</v>
      </c>
      <c r="JM17" s="13">
        <f>+(VLOOKUP(JM$4,Dashboard!$B$47:$L$69,11,TRUE))</f>
        <v>0.65391049923621025</v>
      </c>
      <c r="JN17" s="13"/>
      <c r="JO17" s="13"/>
      <c r="JP17" s="13"/>
      <c r="JQ17" s="13"/>
      <c r="JR17" s="13"/>
      <c r="JS17" s="13"/>
      <c r="JT17" s="13"/>
      <c r="JU17" s="13"/>
      <c r="JV17" s="13"/>
      <c r="JW17" s="13"/>
      <c r="JX17" s="13"/>
      <c r="JY17" s="13"/>
      <c r="JZ17" s="13"/>
      <c r="KA17" s="13"/>
      <c r="KB17" s="13"/>
      <c r="KC17" s="13"/>
      <c r="KD17" s="13"/>
      <c r="KE17" s="13"/>
      <c r="KF17" s="13"/>
      <c r="KG17" s="13"/>
      <c r="KH17" s="13"/>
      <c r="KI17" s="13"/>
      <c r="KJ17" s="13"/>
      <c r="KK17" s="13"/>
      <c r="KL17" s="13"/>
      <c r="KM17" s="13"/>
      <c r="KN17" s="13"/>
      <c r="KO17" s="13"/>
      <c r="KP17" s="13"/>
      <c r="KQ17" s="13"/>
      <c r="KR17" s="13"/>
      <c r="KS17" s="13"/>
      <c r="KT17" s="13"/>
      <c r="KU17" s="13"/>
      <c r="KV17" s="13"/>
      <c r="KW17" s="13"/>
      <c r="KX17" s="13"/>
      <c r="KY17" s="13"/>
      <c r="KZ17" s="13"/>
      <c r="LA17" s="13"/>
      <c r="LB17" s="13"/>
      <c r="LC17" s="13"/>
      <c r="LD17" s="13"/>
      <c r="LE17" s="13"/>
      <c r="LF17" s="13"/>
      <c r="LG17" s="13"/>
      <c r="LH17" s="13"/>
      <c r="LI17" s="13"/>
      <c r="LJ17" s="13"/>
      <c r="LK17" s="13"/>
      <c r="LL17" s="13"/>
      <c r="LM17" s="13"/>
      <c r="LN17" s="13"/>
      <c r="LO17" s="13"/>
      <c r="LP17" s="13"/>
      <c r="LQ17" s="13"/>
      <c r="LR17" s="13"/>
    </row>
    <row r="19" spans="1:330" x14ac:dyDescent="0.3">
      <c r="A19" t="s">
        <v>30</v>
      </c>
      <c r="B19" s="19">
        <f t="shared" ref="B19:BM19" si="144">+B8*B14</f>
        <v>0</v>
      </c>
      <c r="C19" s="19">
        <f t="shared" si="144"/>
        <v>0</v>
      </c>
      <c r="D19" s="19">
        <f t="shared" si="144"/>
        <v>0</v>
      </c>
      <c r="E19" s="19">
        <f t="shared" si="144"/>
        <v>0</v>
      </c>
      <c r="F19" s="19">
        <f t="shared" si="144"/>
        <v>0</v>
      </c>
      <c r="G19" s="19">
        <f t="shared" si="144"/>
        <v>0</v>
      </c>
      <c r="H19" s="19">
        <f t="shared" si="144"/>
        <v>0</v>
      </c>
      <c r="I19" s="19">
        <f t="shared" si="144"/>
        <v>0</v>
      </c>
      <c r="J19" s="19">
        <f t="shared" si="144"/>
        <v>0</v>
      </c>
      <c r="K19" s="19">
        <f t="shared" si="144"/>
        <v>0</v>
      </c>
      <c r="L19" s="19">
        <f t="shared" si="144"/>
        <v>0</v>
      </c>
      <c r="M19" s="19">
        <f t="shared" si="144"/>
        <v>0</v>
      </c>
      <c r="N19" s="19">
        <f t="shared" si="144"/>
        <v>0</v>
      </c>
      <c r="O19" s="19">
        <f t="shared" si="144"/>
        <v>0</v>
      </c>
      <c r="P19" s="19">
        <f t="shared" si="144"/>
        <v>0</v>
      </c>
      <c r="Q19" s="19">
        <f t="shared" si="144"/>
        <v>0</v>
      </c>
      <c r="R19" s="19">
        <f t="shared" si="144"/>
        <v>0</v>
      </c>
      <c r="S19" s="19">
        <f t="shared" si="144"/>
        <v>0</v>
      </c>
      <c r="T19" s="19">
        <f t="shared" si="144"/>
        <v>0</v>
      </c>
      <c r="U19" s="19">
        <f t="shared" si="144"/>
        <v>0</v>
      </c>
      <c r="V19" s="19">
        <f t="shared" si="144"/>
        <v>0</v>
      </c>
      <c r="W19" s="19">
        <f t="shared" si="144"/>
        <v>0</v>
      </c>
      <c r="X19" s="19">
        <f t="shared" si="144"/>
        <v>0</v>
      </c>
      <c r="Y19" s="19">
        <f t="shared" si="144"/>
        <v>0</v>
      </c>
      <c r="Z19" s="19">
        <f t="shared" si="144"/>
        <v>0</v>
      </c>
      <c r="AA19" s="19">
        <f t="shared" si="144"/>
        <v>0</v>
      </c>
      <c r="AB19" s="19">
        <f t="shared" si="144"/>
        <v>0</v>
      </c>
      <c r="AC19" s="19">
        <f t="shared" si="144"/>
        <v>0</v>
      </c>
      <c r="AD19" s="19">
        <f t="shared" si="144"/>
        <v>0</v>
      </c>
      <c r="AE19" s="19">
        <f t="shared" si="144"/>
        <v>0</v>
      </c>
      <c r="AF19" s="19">
        <f t="shared" si="144"/>
        <v>0</v>
      </c>
      <c r="AG19" s="19">
        <f t="shared" si="144"/>
        <v>0</v>
      </c>
      <c r="AH19" s="19">
        <f t="shared" si="144"/>
        <v>0</v>
      </c>
      <c r="AI19" s="19">
        <f t="shared" si="144"/>
        <v>0</v>
      </c>
      <c r="AJ19" s="19">
        <f t="shared" si="144"/>
        <v>0</v>
      </c>
      <c r="AK19" s="19">
        <f t="shared" si="144"/>
        <v>0</v>
      </c>
      <c r="AL19" s="19">
        <f t="shared" si="144"/>
        <v>0</v>
      </c>
      <c r="AM19" s="19">
        <f t="shared" si="144"/>
        <v>0</v>
      </c>
      <c r="AN19" s="19">
        <f t="shared" si="144"/>
        <v>0</v>
      </c>
      <c r="AO19" s="19">
        <f t="shared" si="144"/>
        <v>0</v>
      </c>
      <c r="AP19" s="19">
        <f t="shared" si="144"/>
        <v>0</v>
      </c>
      <c r="AQ19" s="19">
        <f t="shared" si="144"/>
        <v>0</v>
      </c>
      <c r="AR19" s="19">
        <f t="shared" si="144"/>
        <v>0</v>
      </c>
      <c r="AS19" s="19">
        <f t="shared" si="144"/>
        <v>0</v>
      </c>
      <c r="AT19" s="19">
        <f t="shared" si="144"/>
        <v>0</v>
      </c>
      <c r="AU19" s="19">
        <f t="shared" si="144"/>
        <v>0</v>
      </c>
      <c r="AV19" s="19">
        <f t="shared" si="144"/>
        <v>0</v>
      </c>
      <c r="AW19" s="19">
        <f t="shared" si="144"/>
        <v>0</v>
      </c>
      <c r="AX19" s="19">
        <f t="shared" si="144"/>
        <v>0</v>
      </c>
      <c r="AY19" s="19">
        <f t="shared" si="144"/>
        <v>0</v>
      </c>
      <c r="AZ19" s="19">
        <f t="shared" si="144"/>
        <v>0</v>
      </c>
      <c r="BA19" s="19">
        <f t="shared" si="144"/>
        <v>0</v>
      </c>
      <c r="BB19" s="19">
        <f t="shared" si="144"/>
        <v>0</v>
      </c>
      <c r="BC19" s="19">
        <f t="shared" si="144"/>
        <v>0</v>
      </c>
      <c r="BD19" s="19">
        <f t="shared" si="144"/>
        <v>0</v>
      </c>
      <c r="BE19" s="19">
        <f t="shared" si="144"/>
        <v>0</v>
      </c>
      <c r="BF19" s="19">
        <f t="shared" si="144"/>
        <v>0</v>
      </c>
      <c r="BG19" s="19">
        <f t="shared" si="144"/>
        <v>0</v>
      </c>
      <c r="BH19" s="19">
        <f t="shared" si="144"/>
        <v>0</v>
      </c>
      <c r="BI19" s="19">
        <f t="shared" si="144"/>
        <v>0</v>
      </c>
      <c r="BJ19" s="19">
        <f t="shared" si="144"/>
        <v>0</v>
      </c>
      <c r="BK19" s="19">
        <f t="shared" si="144"/>
        <v>0</v>
      </c>
      <c r="BL19" s="19">
        <f t="shared" si="144"/>
        <v>0</v>
      </c>
      <c r="BM19" s="19">
        <f t="shared" si="144"/>
        <v>0</v>
      </c>
      <c r="BN19" s="19">
        <f t="shared" ref="BN19:DY19" si="145">+BN8*BN14</f>
        <v>0</v>
      </c>
      <c r="BO19" s="19">
        <f t="shared" si="145"/>
        <v>0</v>
      </c>
      <c r="BP19" s="19">
        <f t="shared" si="145"/>
        <v>0</v>
      </c>
      <c r="BQ19" s="19">
        <f t="shared" si="145"/>
        <v>0</v>
      </c>
      <c r="BR19" s="19">
        <f t="shared" si="145"/>
        <v>0</v>
      </c>
      <c r="BS19" s="19">
        <f t="shared" si="145"/>
        <v>0</v>
      </c>
      <c r="BT19" s="19">
        <f t="shared" si="145"/>
        <v>0</v>
      </c>
      <c r="BU19" s="19">
        <f t="shared" si="145"/>
        <v>0</v>
      </c>
      <c r="BV19" s="19">
        <f t="shared" si="145"/>
        <v>0</v>
      </c>
      <c r="BW19" s="19">
        <f t="shared" si="145"/>
        <v>0</v>
      </c>
      <c r="BX19" s="19">
        <f t="shared" si="145"/>
        <v>0</v>
      </c>
      <c r="BY19" s="19">
        <f t="shared" si="145"/>
        <v>0</v>
      </c>
      <c r="BZ19" s="19">
        <f t="shared" si="145"/>
        <v>0</v>
      </c>
      <c r="CA19" s="19">
        <f t="shared" si="145"/>
        <v>0</v>
      </c>
      <c r="CB19" s="19">
        <f t="shared" si="145"/>
        <v>0</v>
      </c>
      <c r="CC19" s="19">
        <f t="shared" si="145"/>
        <v>0</v>
      </c>
      <c r="CD19" s="19">
        <f t="shared" si="145"/>
        <v>0</v>
      </c>
      <c r="CE19" s="19">
        <f t="shared" si="145"/>
        <v>0</v>
      </c>
      <c r="CF19" s="19">
        <f t="shared" si="145"/>
        <v>0</v>
      </c>
      <c r="CG19" s="19">
        <f t="shared" si="145"/>
        <v>0</v>
      </c>
      <c r="CH19" s="19">
        <f t="shared" si="145"/>
        <v>0</v>
      </c>
      <c r="CI19" s="19">
        <f t="shared" si="145"/>
        <v>0</v>
      </c>
      <c r="CJ19" s="19">
        <f t="shared" si="145"/>
        <v>0</v>
      </c>
      <c r="CK19" s="19">
        <f t="shared" si="145"/>
        <v>0</v>
      </c>
      <c r="CL19" s="19">
        <f t="shared" si="145"/>
        <v>0</v>
      </c>
      <c r="CM19" s="19">
        <f t="shared" si="145"/>
        <v>0</v>
      </c>
      <c r="CN19" s="19">
        <f t="shared" si="145"/>
        <v>0</v>
      </c>
      <c r="CO19" s="19">
        <f t="shared" si="145"/>
        <v>0</v>
      </c>
      <c r="CP19" s="19">
        <f t="shared" si="145"/>
        <v>0</v>
      </c>
      <c r="CQ19" s="19">
        <f t="shared" si="145"/>
        <v>0</v>
      </c>
      <c r="CR19" s="19">
        <f t="shared" si="145"/>
        <v>0</v>
      </c>
      <c r="CS19" s="19">
        <f t="shared" si="145"/>
        <v>0</v>
      </c>
      <c r="CT19" s="19">
        <f t="shared" si="145"/>
        <v>0</v>
      </c>
      <c r="CU19" s="19">
        <f t="shared" si="145"/>
        <v>0</v>
      </c>
      <c r="CV19" s="19">
        <f t="shared" si="145"/>
        <v>0</v>
      </c>
      <c r="CW19" s="19">
        <f t="shared" si="145"/>
        <v>0</v>
      </c>
      <c r="CX19" s="19">
        <f t="shared" si="145"/>
        <v>0</v>
      </c>
      <c r="CY19" s="19">
        <f t="shared" si="145"/>
        <v>0</v>
      </c>
      <c r="CZ19" s="19">
        <f t="shared" si="145"/>
        <v>0</v>
      </c>
      <c r="DA19" s="19">
        <f t="shared" si="145"/>
        <v>0</v>
      </c>
      <c r="DB19" s="19">
        <f t="shared" si="145"/>
        <v>0</v>
      </c>
      <c r="DC19" s="19">
        <f t="shared" si="145"/>
        <v>0</v>
      </c>
      <c r="DD19" s="19">
        <f t="shared" si="145"/>
        <v>0</v>
      </c>
      <c r="DE19" s="19">
        <f t="shared" si="145"/>
        <v>0</v>
      </c>
      <c r="DF19" s="19">
        <f t="shared" si="145"/>
        <v>0</v>
      </c>
      <c r="DG19" s="19">
        <f t="shared" si="145"/>
        <v>0</v>
      </c>
      <c r="DH19" s="19">
        <f t="shared" si="145"/>
        <v>0</v>
      </c>
      <c r="DI19" s="19">
        <f t="shared" si="145"/>
        <v>0</v>
      </c>
      <c r="DJ19" s="19">
        <f t="shared" si="145"/>
        <v>0</v>
      </c>
      <c r="DK19" s="19">
        <f t="shared" si="145"/>
        <v>0</v>
      </c>
      <c r="DL19" s="19">
        <f t="shared" si="145"/>
        <v>0</v>
      </c>
      <c r="DM19" s="19">
        <f t="shared" si="145"/>
        <v>0</v>
      </c>
      <c r="DN19" s="19">
        <f t="shared" si="145"/>
        <v>0</v>
      </c>
      <c r="DO19" s="19">
        <f t="shared" si="145"/>
        <v>0</v>
      </c>
      <c r="DP19" s="19">
        <f t="shared" si="145"/>
        <v>0</v>
      </c>
      <c r="DQ19" s="19">
        <f t="shared" si="145"/>
        <v>0</v>
      </c>
      <c r="DR19" s="19">
        <f t="shared" si="145"/>
        <v>0</v>
      </c>
      <c r="DS19" s="19">
        <f t="shared" si="145"/>
        <v>0</v>
      </c>
      <c r="DT19" s="19">
        <f t="shared" si="145"/>
        <v>0</v>
      </c>
      <c r="DU19" s="19">
        <f t="shared" si="145"/>
        <v>0</v>
      </c>
      <c r="DV19" s="19">
        <f t="shared" si="145"/>
        <v>0</v>
      </c>
      <c r="DW19" s="19">
        <f t="shared" si="145"/>
        <v>0</v>
      </c>
      <c r="DX19" s="19">
        <f t="shared" si="145"/>
        <v>0</v>
      </c>
      <c r="DY19" s="19">
        <f t="shared" si="145"/>
        <v>0</v>
      </c>
      <c r="DZ19" s="19">
        <f t="shared" ref="DZ19:GK19" si="146">+DZ8*DZ14</f>
        <v>0</v>
      </c>
      <c r="EA19" s="19">
        <f t="shared" si="146"/>
        <v>0</v>
      </c>
      <c r="EB19" s="19">
        <f t="shared" si="146"/>
        <v>0</v>
      </c>
      <c r="EC19" s="19">
        <f t="shared" si="146"/>
        <v>0</v>
      </c>
      <c r="ED19" s="19">
        <f t="shared" si="146"/>
        <v>0</v>
      </c>
      <c r="EE19" s="19">
        <f t="shared" si="146"/>
        <v>0</v>
      </c>
      <c r="EF19" s="19">
        <f t="shared" si="146"/>
        <v>0</v>
      </c>
      <c r="EG19" s="19">
        <f t="shared" si="146"/>
        <v>0</v>
      </c>
      <c r="EH19" s="19">
        <f t="shared" si="146"/>
        <v>0</v>
      </c>
      <c r="EI19" s="19">
        <f t="shared" si="146"/>
        <v>0</v>
      </c>
      <c r="EJ19" s="19">
        <f t="shared" si="146"/>
        <v>0</v>
      </c>
      <c r="EK19" s="19">
        <f t="shared" si="146"/>
        <v>0</v>
      </c>
      <c r="EL19" s="19">
        <f t="shared" si="146"/>
        <v>0</v>
      </c>
      <c r="EM19" s="19">
        <f t="shared" si="146"/>
        <v>0</v>
      </c>
      <c r="EN19" s="19">
        <f t="shared" si="146"/>
        <v>0</v>
      </c>
      <c r="EO19" s="19">
        <f t="shared" si="146"/>
        <v>0</v>
      </c>
      <c r="EP19" s="19">
        <f t="shared" si="146"/>
        <v>0</v>
      </c>
      <c r="EQ19" s="19">
        <f t="shared" si="146"/>
        <v>0</v>
      </c>
      <c r="ER19" s="19">
        <f t="shared" si="146"/>
        <v>0</v>
      </c>
      <c r="ES19" s="19">
        <f t="shared" si="146"/>
        <v>0</v>
      </c>
      <c r="ET19" s="19">
        <f t="shared" si="146"/>
        <v>0</v>
      </c>
      <c r="EU19" s="19">
        <f t="shared" si="146"/>
        <v>0</v>
      </c>
      <c r="EV19" s="19">
        <f t="shared" si="146"/>
        <v>0</v>
      </c>
      <c r="EW19" s="19">
        <f t="shared" si="146"/>
        <v>0</v>
      </c>
      <c r="EX19" s="19">
        <f t="shared" si="146"/>
        <v>0</v>
      </c>
      <c r="EY19" s="19">
        <f t="shared" si="146"/>
        <v>0</v>
      </c>
      <c r="EZ19" s="19">
        <f t="shared" si="146"/>
        <v>0</v>
      </c>
      <c r="FA19" s="19">
        <f t="shared" si="146"/>
        <v>0</v>
      </c>
      <c r="FB19" s="19">
        <f t="shared" si="146"/>
        <v>0</v>
      </c>
      <c r="FC19" s="19">
        <f t="shared" si="146"/>
        <v>0</v>
      </c>
      <c r="FD19" s="19">
        <f t="shared" si="146"/>
        <v>0</v>
      </c>
      <c r="FE19" s="19">
        <f t="shared" si="146"/>
        <v>0</v>
      </c>
      <c r="FF19" s="19">
        <f t="shared" si="146"/>
        <v>0</v>
      </c>
      <c r="FG19" s="19">
        <f t="shared" si="146"/>
        <v>0</v>
      </c>
      <c r="FH19" s="19">
        <f t="shared" si="146"/>
        <v>0</v>
      </c>
      <c r="FI19" s="19">
        <f t="shared" si="146"/>
        <v>0</v>
      </c>
      <c r="FJ19" s="19">
        <f t="shared" si="146"/>
        <v>0</v>
      </c>
      <c r="FK19" s="19">
        <f t="shared" si="146"/>
        <v>0</v>
      </c>
      <c r="FL19" s="19">
        <f t="shared" si="146"/>
        <v>0</v>
      </c>
      <c r="FM19" s="19">
        <f t="shared" si="146"/>
        <v>0</v>
      </c>
      <c r="FN19" s="19">
        <f t="shared" si="146"/>
        <v>0</v>
      </c>
      <c r="FO19" s="19">
        <f t="shared" si="146"/>
        <v>0</v>
      </c>
      <c r="FP19" s="19">
        <f t="shared" si="146"/>
        <v>0</v>
      </c>
      <c r="FQ19" s="19">
        <f t="shared" si="146"/>
        <v>0</v>
      </c>
      <c r="FR19" s="19">
        <f t="shared" si="146"/>
        <v>0</v>
      </c>
      <c r="FS19" s="19">
        <f t="shared" si="146"/>
        <v>0</v>
      </c>
      <c r="FT19" s="19">
        <f t="shared" si="146"/>
        <v>0</v>
      </c>
      <c r="FU19" s="19">
        <f t="shared" si="146"/>
        <v>0</v>
      </c>
      <c r="FV19" s="19">
        <f t="shared" si="146"/>
        <v>0</v>
      </c>
      <c r="FW19" s="19">
        <f t="shared" si="146"/>
        <v>0</v>
      </c>
      <c r="FX19" s="19">
        <f t="shared" si="146"/>
        <v>0</v>
      </c>
      <c r="FY19" s="19">
        <f t="shared" si="146"/>
        <v>0</v>
      </c>
      <c r="FZ19" s="19">
        <f t="shared" si="146"/>
        <v>0</v>
      </c>
      <c r="GA19" s="19">
        <f t="shared" si="146"/>
        <v>0</v>
      </c>
      <c r="GB19" s="19">
        <f t="shared" si="146"/>
        <v>0</v>
      </c>
      <c r="GC19" s="19">
        <f t="shared" si="146"/>
        <v>0</v>
      </c>
      <c r="GD19" s="19">
        <f t="shared" si="146"/>
        <v>0</v>
      </c>
      <c r="GE19" s="19">
        <f t="shared" si="146"/>
        <v>0</v>
      </c>
      <c r="GF19" s="19">
        <f t="shared" si="146"/>
        <v>0</v>
      </c>
      <c r="GG19" s="19">
        <f t="shared" si="146"/>
        <v>0</v>
      </c>
      <c r="GH19" s="19">
        <f t="shared" si="146"/>
        <v>0</v>
      </c>
      <c r="GI19" s="19">
        <f t="shared" si="146"/>
        <v>0</v>
      </c>
      <c r="GJ19" s="19">
        <f t="shared" si="146"/>
        <v>0</v>
      </c>
      <c r="GK19" s="19">
        <f t="shared" si="146"/>
        <v>0</v>
      </c>
      <c r="GL19" s="19">
        <f t="shared" ref="GL19:IW19" si="147">+GL8*GL14</f>
        <v>0</v>
      </c>
      <c r="GM19" s="19">
        <f t="shared" si="147"/>
        <v>0</v>
      </c>
      <c r="GN19" s="19">
        <f t="shared" si="147"/>
        <v>0</v>
      </c>
      <c r="GO19" s="19">
        <f t="shared" si="147"/>
        <v>0</v>
      </c>
      <c r="GP19" s="19">
        <f t="shared" si="147"/>
        <v>0</v>
      </c>
      <c r="GQ19" s="19">
        <f t="shared" si="147"/>
        <v>0</v>
      </c>
      <c r="GR19" s="19">
        <f t="shared" si="147"/>
        <v>0</v>
      </c>
      <c r="GS19" s="19">
        <f t="shared" si="147"/>
        <v>0</v>
      </c>
      <c r="GT19" s="19">
        <f t="shared" si="147"/>
        <v>0</v>
      </c>
      <c r="GU19" s="19">
        <f t="shared" si="147"/>
        <v>0</v>
      </c>
      <c r="GV19" s="19">
        <f t="shared" si="147"/>
        <v>0</v>
      </c>
      <c r="GW19" s="19">
        <f t="shared" si="147"/>
        <v>0</v>
      </c>
      <c r="GX19" s="19">
        <f t="shared" si="147"/>
        <v>0</v>
      </c>
      <c r="GY19" s="19">
        <f t="shared" si="147"/>
        <v>0</v>
      </c>
      <c r="GZ19" s="19">
        <f t="shared" si="147"/>
        <v>0</v>
      </c>
      <c r="HA19" s="19">
        <f t="shared" si="147"/>
        <v>0</v>
      </c>
      <c r="HB19" s="19">
        <f t="shared" si="147"/>
        <v>0</v>
      </c>
      <c r="HC19" s="19">
        <f t="shared" si="147"/>
        <v>0</v>
      </c>
      <c r="HD19" s="19">
        <f t="shared" si="147"/>
        <v>0</v>
      </c>
      <c r="HE19" s="19">
        <f t="shared" si="147"/>
        <v>0</v>
      </c>
      <c r="HF19" s="19">
        <f t="shared" si="147"/>
        <v>0</v>
      </c>
      <c r="HG19" s="19">
        <f t="shared" si="147"/>
        <v>0</v>
      </c>
      <c r="HH19" s="19">
        <f t="shared" si="147"/>
        <v>0</v>
      </c>
      <c r="HI19" s="19">
        <f t="shared" si="147"/>
        <v>0</v>
      </c>
      <c r="HJ19" s="19">
        <f t="shared" si="147"/>
        <v>0</v>
      </c>
      <c r="HK19" s="19">
        <f t="shared" si="147"/>
        <v>0</v>
      </c>
      <c r="HL19" s="19">
        <f t="shared" si="147"/>
        <v>0</v>
      </c>
      <c r="HM19" s="19">
        <f t="shared" si="147"/>
        <v>0</v>
      </c>
      <c r="HN19" s="19">
        <f t="shared" si="147"/>
        <v>0</v>
      </c>
      <c r="HO19" s="19">
        <f t="shared" si="147"/>
        <v>0</v>
      </c>
      <c r="HP19" s="19">
        <f t="shared" si="147"/>
        <v>0</v>
      </c>
      <c r="HQ19" s="19">
        <f t="shared" si="147"/>
        <v>0</v>
      </c>
      <c r="HR19" s="19">
        <f t="shared" si="147"/>
        <v>0</v>
      </c>
      <c r="HS19" s="19">
        <f t="shared" si="147"/>
        <v>0</v>
      </c>
      <c r="HT19" s="19">
        <f t="shared" si="147"/>
        <v>0</v>
      </c>
      <c r="HU19" s="19">
        <f t="shared" si="147"/>
        <v>0</v>
      </c>
      <c r="HV19" s="19">
        <f t="shared" si="147"/>
        <v>0</v>
      </c>
      <c r="HW19" s="19">
        <f t="shared" si="147"/>
        <v>0</v>
      </c>
      <c r="HX19" s="19">
        <f t="shared" si="147"/>
        <v>0</v>
      </c>
      <c r="HY19" s="19">
        <f t="shared" si="147"/>
        <v>0</v>
      </c>
      <c r="HZ19" s="19">
        <f t="shared" si="147"/>
        <v>0</v>
      </c>
      <c r="IA19" s="19">
        <f t="shared" si="147"/>
        <v>0</v>
      </c>
      <c r="IB19" s="19">
        <f t="shared" si="147"/>
        <v>0</v>
      </c>
      <c r="IC19" s="19">
        <f t="shared" si="147"/>
        <v>0</v>
      </c>
      <c r="ID19" s="19">
        <f t="shared" si="147"/>
        <v>0</v>
      </c>
      <c r="IE19" s="19">
        <f t="shared" si="147"/>
        <v>0</v>
      </c>
      <c r="IF19" s="19">
        <f t="shared" si="147"/>
        <v>0</v>
      </c>
      <c r="IG19" s="19">
        <f t="shared" si="147"/>
        <v>0</v>
      </c>
      <c r="IH19" s="19">
        <f t="shared" si="147"/>
        <v>0</v>
      </c>
      <c r="II19" s="19">
        <f t="shared" si="147"/>
        <v>0</v>
      </c>
      <c r="IJ19" s="19">
        <f t="shared" si="147"/>
        <v>0</v>
      </c>
      <c r="IK19" s="19">
        <f t="shared" si="147"/>
        <v>0</v>
      </c>
      <c r="IL19" s="19">
        <f t="shared" si="147"/>
        <v>0</v>
      </c>
      <c r="IM19" s="19">
        <f t="shared" si="147"/>
        <v>0</v>
      </c>
      <c r="IN19" s="19">
        <f t="shared" si="147"/>
        <v>0</v>
      </c>
      <c r="IO19" s="19">
        <f t="shared" si="147"/>
        <v>0</v>
      </c>
      <c r="IP19" s="19">
        <f t="shared" si="147"/>
        <v>0</v>
      </c>
      <c r="IQ19" s="19">
        <f t="shared" si="147"/>
        <v>0</v>
      </c>
      <c r="IR19" s="19">
        <f t="shared" si="147"/>
        <v>0</v>
      </c>
      <c r="IS19" s="19">
        <f t="shared" si="147"/>
        <v>0</v>
      </c>
      <c r="IT19" s="19">
        <f t="shared" si="147"/>
        <v>0</v>
      </c>
      <c r="IU19" s="19">
        <f t="shared" si="147"/>
        <v>0</v>
      </c>
      <c r="IV19" s="19">
        <f t="shared" si="147"/>
        <v>0</v>
      </c>
      <c r="IW19" s="19">
        <f t="shared" si="147"/>
        <v>0</v>
      </c>
      <c r="IX19" s="19">
        <f t="shared" ref="IX19:JM19" si="148">+IX8*IX14</f>
        <v>0</v>
      </c>
      <c r="IY19" s="19">
        <f t="shared" si="148"/>
        <v>0</v>
      </c>
      <c r="IZ19" s="19">
        <f t="shared" si="148"/>
        <v>0</v>
      </c>
      <c r="JA19" s="19">
        <f t="shared" si="148"/>
        <v>0</v>
      </c>
      <c r="JB19" s="19">
        <f t="shared" si="148"/>
        <v>0</v>
      </c>
      <c r="JC19" s="19">
        <f t="shared" si="148"/>
        <v>0</v>
      </c>
      <c r="JD19" s="19">
        <f t="shared" si="148"/>
        <v>0</v>
      </c>
      <c r="JE19" s="19">
        <f t="shared" si="148"/>
        <v>0</v>
      </c>
      <c r="JF19" s="19">
        <f t="shared" si="148"/>
        <v>0</v>
      </c>
      <c r="JG19" s="19">
        <f t="shared" si="148"/>
        <v>0</v>
      </c>
      <c r="JH19" s="19">
        <f t="shared" si="148"/>
        <v>0</v>
      </c>
      <c r="JI19" s="19">
        <f t="shared" si="148"/>
        <v>0</v>
      </c>
      <c r="JJ19" s="19">
        <f t="shared" si="148"/>
        <v>0</v>
      </c>
      <c r="JK19" s="19">
        <f t="shared" si="148"/>
        <v>0</v>
      </c>
      <c r="JL19" s="19">
        <f t="shared" si="148"/>
        <v>0</v>
      </c>
      <c r="JM19" s="19">
        <f t="shared" si="148"/>
        <v>0</v>
      </c>
      <c r="JN19" s="19"/>
      <c r="JO19" s="19"/>
      <c r="JP19" s="19"/>
      <c r="JQ19" s="19"/>
      <c r="JR19" s="19"/>
      <c r="JS19" s="19"/>
      <c r="JT19" s="19"/>
      <c r="JU19" s="19"/>
      <c r="JV19" s="19"/>
      <c r="JW19" s="19"/>
      <c r="JX19" s="19"/>
      <c r="JY19" s="19"/>
      <c r="JZ19" s="19"/>
      <c r="KA19" s="19"/>
      <c r="KB19" s="19"/>
      <c r="KC19" s="19"/>
      <c r="KD19" s="19"/>
      <c r="KE19" s="19"/>
      <c r="KF19" s="19"/>
      <c r="KG19" s="19"/>
      <c r="KH19" s="19"/>
      <c r="KI19" s="19"/>
      <c r="KJ19" s="19"/>
      <c r="KK19" s="19"/>
      <c r="KL19" s="19"/>
      <c r="KM19" s="19"/>
      <c r="KN19" s="19"/>
      <c r="KO19" s="19"/>
      <c r="KP19" s="19"/>
      <c r="KQ19" s="19"/>
      <c r="KR19" s="19"/>
      <c r="KS19" s="19"/>
      <c r="KT19" s="19"/>
      <c r="KU19" s="19"/>
      <c r="KV19" s="19"/>
      <c r="KW19" s="19"/>
      <c r="KX19" s="19"/>
      <c r="KY19" s="19"/>
      <c r="KZ19" s="19"/>
      <c r="LA19" s="19"/>
      <c r="LB19" s="19"/>
      <c r="LC19" s="19"/>
      <c r="LD19" s="19"/>
      <c r="LE19" s="19"/>
      <c r="LF19" s="19"/>
      <c r="LG19" s="19"/>
      <c r="LH19" s="19"/>
      <c r="LI19" s="19"/>
      <c r="LJ19" s="19"/>
      <c r="LK19" s="19"/>
      <c r="LL19" s="19"/>
      <c r="LM19" s="19"/>
      <c r="LN19" s="19"/>
      <c r="LO19" s="19"/>
      <c r="LP19" s="19"/>
      <c r="LQ19" s="19"/>
      <c r="LR19" s="19"/>
    </row>
    <row r="20" spans="1:330" x14ac:dyDescent="0.3">
      <c r="A20" t="s">
        <v>31</v>
      </c>
      <c r="B20" s="19">
        <f t="shared" ref="B20:BM20" si="149">+B9*B15</f>
        <v>0</v>
      </c>
      <c r="C20" s="19">
        <f t="shared" si="149"/>
        <v>0</v>
      </c>
      <c r="D20" s="19">
        <f t="shared" si="149"/>
        <v>0</v>
      </c>
      <c r="E20" s="19">
        <f t="shared" si="149"/>
        <v>0</v>
      </c>
      <c r="F20" s="19">
        <f t="shared" si="149"/>
        <v>0</v>
      </c>
      <c r="G20" s="19">
        <f t="shared" si="149"/>
        <v>0</v>
      </c>
      <c r="H20" s="19">
        <f t="shared" si="149"/>
        <v>0</v>
      </c>
      <c r="I20" s="19">
        <f t="shared" si="149"/>
        <v>0</v>
      </c>
      <c r="J20" s="19">
        <f t="shared" si="149"/>
        <v>0</v>
      </c>
      <c r="K20" s="19">
        <f t="shared" si="149"/>
        <v>0</v>
      </c>
      <c r="L20" s="19">
        <f t="shared" si="149"/>
        <v>0</v>
      </c>
      <c r="M20" s="19">
        <f t="shared" si="149"/>
        <v>0</v>
      </c>
      <c r="N20" s="19">
        <f t="shared" si="149"/>
        <v>0</v>
      </c>
      <c r="O20" s="19">
        <f t="shared" si="149"/>
        <v>0</v>
      </c>
      <c r="P20" s="19">
        <f t="shared" si="149"/>
        <v>0</v>
      </c>
      <c r="Q20" s="19">
        <f t="shared" si="149"/>
        <v>0</v>
      </c>
      <c r="R20" s="19">
        <f t="shared" si="149"/>
        <v>0</v>
      </c>
      <c r="S20" s="19">
        <f t="shared" si="149"/>
        <v>0</v>
      </c>
      <c r="T20" s="19">
        <f t="shared" si="149"/>
        <v>0</v>
      </c>
      <c r="U20" s="19">
        <f t="shared" si="149"/>
        <v>0</v>
      </c>
      <c r="V20" s="19">
        <f t="shared" si="149"/>
        <v>0</v>
      </c>
      <c r="W20" s="19">
        <f t="shared" si="149"/>
        <v>0</v>
      </c>
      <c r="X20" s="19">
        <f t="shared" si="149"/>
        <v>0</v>
      </c>
      <c r="Y20" s="19">
        <f t="shared" si="149"/>
        <v>0</v>
      </c>
      <c r="Z20" s="19">
        <f t="shared" si="149"/>
        <v>0</v>
      </c>
      <c r="AA20" s="19">
        <f t="shared" si="149"/>
        <v>0</v>
      </c>
      <c r="AB20" s="19">
        <f t="shared" si="149"/>
        <v>0</v>
      </c>
      <c r="AC20" s="19">
        <f t="shared" si="149"/>
        <v>0</v>
      </c>
      <c r="AD20" s="19">
        <f t="shared" si="149"/>
        <v>0</v>
      </c>
      <c r="AE20" s="19">
        <f t="shared" si="149"/>
        <v>0</v>
      </c>
      <c r="AF20" s="19">
        <f t="shared" si="149"/>
        <v>0</v>
      </c>
      <c r="AG20" s="19">
        <f t="shared" si="149"/>
        <v>0</v>
      </c>
      <c r="AH20" s="19">
        <f t="shared" si="149"/>
        <v>0</v>
      </c>
      <c r="AI20" s="19">
        <f t="shared" si="149"/>
        <v>0</v>
      </c>
      <c r="AJ20" s="19">
        <f t="shared" si="149"/>
        <v>0</v>
      </c>
      <c r="AK20" s="19">
        <f t="shared" si="149"/>
        <v>0</v>
      </c>
      <c r="AL20" s="19">
        <f t="shared" si="149"/>
        <v>0</v>
      </c>
      <c r="AM20" s="19">
        <f t="shared" si="149"/>
        <v>0</v>
      </c>
      <c r="AN20" s="19">
        <f t="shared" si="149"/>
        <v>0</v>
      </c>
      <c r="AO20" s="19">
        <f t="shared" si="149"/>
        <v>0</v>
      </c>
      <c r="AP20" s="19">
        <f t="shared" si="149"/>
        <v>0</v>
      </c>
      <c r="AQ20" s="19">
        <f t="shared" si="149"/>
        <v>0</v>
      </c>
      <c r="AR20" s="19">
        <f t="shared" si="149"/>
        <v>0</v>
      </c>
      <c r="AS20" s="19">
        <f t="shared" si="149"/>
        <v>0</v>
      </c>
      <c r="AT20" s="19">
        <f t="shared" si="149"/>
        <v>0</v>
      </c>
      <c r="AU20" s="19">
        <f t="shared" si="149"/>
        <v>0</v>
      </c>
      <c r="AV20" s="19">
        <f t="shared" si="149"/>
        <v>0</v>
      </c>
      <c r="AW20" s="19">
        <f t="shared" si="149"/>
        <v>0</v>
      </c>
      <c r="AX20" s="19">
        <f t="shared" si="149"/>
        <v>0</v>
      </c>
      <c r="AY20" s="19">
        <f t="shared" si="149"/>
        <v>0</v>
      </c>
      <c r="AZ20" s="19">
        <f t="shared" si="149"/>
        <v>0</v>
      </c>
      <c r="BA20" s="19">
        <f t="shared" si="149"/>
        <v>0</v>
      </c>
      <c r="BB20" s="19">
        <f t="shared" si="149"/>
        <v>0</v>
      </c>
      <c r="BC20" s="19">
        <f t="shared" si="149"/>
        <v>0</v>
      </c>
      <c r="BD20" s="19">
        <f t="shared" si="149"/>
        <v>0</v>
      </c>
      <c r="BE20" s="19">
        <f t="shared" si="149"/>
        <v>0</v>
      </c>
      <c r="BF20" s="19">
        <f t="shared" si="149"/>
        <v>0</v>
      </c>
      <c r="BG20" s="19">
        <f t="shared" si="149"/>
        <v>0</v>
      </c>
      <c r="BH20" s="19">
        <f t="shared" si="149"/>
        <v>0</v>
      </c>
      <c r="BI20" s="19">
        <f t="shared" si="149"/>
        <v>0</v>
      </c>
      <c r="BJ20" s="19">
        <f t="shared" si="149"/>
        <v>0</v>
      </c>
      <c r="BK20" s="19">
        <f t="shared" si="149"/>
        <v>0</v>
      </c>
      <c r="BL20" s="19">
        <f t="shared" si="149"/>
        <v>0</v>
      </c>
      <c r="BM20" s="19">
        <f t="shared" si="149"/>
        <v>0</v>
      </c>
      <c r="BN20" s="19">
        <f t="shared" ref="BN20:DY20" si="150">+BN9*BN15</f>
        <v>0</v>
      </c>
      <c r="BO20" s="19">
        <f t="shared" si="150"/>
        <v>10.24498125</v>
      </c>
      <c r="BP20" s="19">
        <f t="shared" si="150"/>
        <v>10.24498125</v>
      </c>
      <c r="BQ20" s="19">
        <f t="shared" si="150"/>
        <v>10.24498125</v>
      </c>
      <c r="BR20" s="19">
        <f t="shared" si="150"/>
        <v>10.24498125</v>
      </c>
      <c r="BS20" s="19">
        <f t="shared" si="150"/>
        <v>10.24498125</v>
      </c>
      <c r="BT20" s="19">
        <f t="shared" si="150"/>
        <v>10.24498125</v>
      </c>
      <c r="BU20" s="19">
        <f t="shared" si="150"/>
        <v>10.24498125</v>
      </c>
      <c r="BV20" s="19">
        <f t="shared" si="150"/>
        <v>10.24498125</v>
      </c>
      <c r="BW20" s="19">
        <f t="shared" si="150"/>
        <v>10.24498125</v>
      </c>
      <c r="BX20" s="19">
        <f t="shared" si="150"/>
        <v>10.24498125</v>
      </c>
      <c r="BY20" s="19">
        <f t="shared" si="150"/>
        <v>10.24498125</v>
      </c>
      <c r="BZ20" s="19">
        <f t="shared" si="150"/>
        <v>10.24498125</v>
      </c>
      <c r="CA20" s="19">
        <f t="shared" si="150"/>
        <v>10.819122345</v>
      </c>
      <c r="CB20" s="19">
        <f t="shared" si="150"/>
        <v>10.819122345</v>
      </c>
      <c r="CC20" s="19">
        <f t="shared" si="150"/>
        <v>10.819122345</v>
      </c>
      <c r="CD20" s="19">
        <f t="shared" si="150"/>
        <v>10.819122345</v>
      </c>
      <c r="CE20" s="19">
        <f t="shared" si="150"/>
        <v>10.819122345</v>
      </c>
      <c r="CF20" s="19">
        <f t="shared" si="150"/>
        <v>10.819122345</v>
      </c>
      <c r="CG20" s="19">
        <f t="shared" si="150"/>
        <v>10.819122345</v>
      </c>
      <c r="CH20" s="19">
        <f t="shared" si="150"/>
        <v>10.819122345</v>
      </c>
      <c r="CI20" s="19">
        <f t="shared" si="150"/>
        <v>10.819122345</v>
      </c>
      <c r="CJ20" s="19">
        <f t="shared" si="150"/>
        <v>10.819122345</v>
      </c>
      <c r="CK20" s="19">
        <f t="shared" si="150"/>
        <v>10.819122345</v>
      </c>
      <c r="CL20" s="19">
        <f t="shared" si="150"/>
        <v>10.819122345</v>
      </c>
      <c r="CM20" s="19">
        <f t="shared" si="150"/>
        <v>11.549250000000001</v>
      </c>
      <c r="CN20" s="19">
        <f t="shared" si="150"/>
        <v>11.549250000000001</v>
      </c>
      <c r="CO20" s="19">
        <f t="shared" si="150"/>
        <v>11.549250000000001</v>
      </c>
      <c r="CP20" s="19">
        <f t="shared" si="150"/>
        <v>11.549250000000001</v>
      </c>
      <c r="CQ20" s="19">
        <f t="shared" si="150"/>
        <v>11.549250000000001</v>
      </c>
      <c r="CR20" s="19">
        <f t="shared" si="150"/>
        <v>11.549250000000001</v>
      </c>
      <c r="CS20" s="19">
        <f t="shared" si="150"/>
        <v>11.549250000000001</v>
      </c>
      <c r="CT20" s="19">
        <f t="shared" si="150"/>
        <v>11.549250000000001</v>
      </c>
      <c r="CU20" s="19">
        <f t="shared" si="150"/>
        <v>11.549250000000001</v>
      </c>
      <c r="CV20" s="19">
        <f t="shared" si="150"/>
        <v>11.549250000000001</v>
      </c>
      <c r="CW20" s="19">
        <f t="shared" si="150"/>
        <v>11.549250000000001</v>
      </c>
      <c r="CX20" s="19">
        <f t="shared" si="150"/>
        <v>11.549250000000001</v>
      </c>
      <c r="CY20" s="19">
        <f t="shared" si="150"/>
        <v>12.279377654999999</v>
      </c>
      <c r="CZ20" s="19">
        <f t="shared" si="150"/>
        <v>12.279377654999999</v>
      </c>
      <c r="DA20" s="19">
        <f t="shared" si="150"/>
        <v>12.279377654999999</v>
      </c>
      <c r="DB20" s="19">
        <f t="shared" si="150"/>
        <v>12.279377654999999</v>
      </c>
      <c r="DC20" s="19">
        <f t="shared" si="150"/>
        <v>12.279377654999999</v>
      </c>
      <c r="DD20" s="19">
        <f t="shared" si="150"/>
        <v>12.279377654999999</v>
      </c>
      <c r="DE20" s="19">
        <f t="shared" si="150"/>
        <v>12.279377654999999</v>
      </c>
      <c r="DF20" s="19">
        <f t="shared" si="150"/>
        <v>12.279377654999999</v>
      </c>
      <c r="DG20" s="19">
        <f t="shared" si="150"/>
        <v>12.279377654999999</v>
      </c>
      <c r="DH20" s="19">
        <f t="shared" si="150"/>
        <v>12.279377654999999</v>
      </c>
      <c r="DI20" s="19">
        <f t="shared" si="150"/>
        <v>12.279377654999999</v>
      </c>
      <c r="DJ20" s="19">
        <f t="shared" si="150"/>
        <v>12.279377654999999</v>
      </c>
      <c r="DK20" s="19">
        <f t="shared" si="150"/>
        <v>13.009497345</v>
      </c>
      <c r="DL20" s="19">
        <f t="shared" si="150"/>
        <v>13.009497345</v>
      </c>
      <c r="DM20" s="19">
        <f t="shared" si="150"/>
        <v>13.009497345</v>
      </c>
      <c r="DN20" s="19">
        <f t="shared" si="150"/>
        <v>13.009497345</v>
      </c>
      <c r="DO20" s="19">
        <f t="shared" si="150"/>
        <v>13.009497345</v>
      </c>
      <c r="DP20" s="19">
        <f t="shared" si="150"/>
        <v>13.009497345</v>
      </c>
      <c r="DQ20" s="19">
        <f t="shared" si="150"/>
        <v>13.009497345</v>
      </c>
      <c r="DR20" s="19">
        <f t="shared" si="150"/>
        <v>13.009497345</v>
      </c>
      <c r="DS20" s="19">
        <f t="shared" si="150"/>
        <v>13.009497345</v>
      </c>
      <c r="DT20" s="19">
        <f t="shared" si="150"/>
        <v>13.009497345</v>
      </c>
      <c r="DU20" s="19">
        <f t="shared" si="150"/>
        <v>13.009497345</v>
      </c>
      <c r="DV20" s="19">
        <f t="shared" si="150"/>
        <v>13.009497345</v>
      </c>
      <c r="DW20" s="19">
        <f t="shared" si="150"/>
        <v>13.65997221225</v>
      </c>
      <c r="DX20" s="19">
        <f t="shared" si="150"/>
        <v>13.65997221225</v>
      </c>
      <c r="DY20" s="19">
        <f t="shared" si="150"/>
        <v>13.65997221225</v>
      </c>
      <c r="DZ20" s="19">
        <f t="shared" ref="DZ20:GK20" si="151">+DZ9*DZ15</f>
        <v>13.65997221225</v>
      </c>
      <c r="EA20" s="19">
        <f t="shared" si="151"/>
        <v>13.65997221225</v>
      </c>
      <c r="EB20" s="19">
        <f t="shared" si="151"/>
        <v>13.65997221225</v>
      </c>
      <c r="EC20" s="19">
        <f t="shared" si="151"/>
        <v>13.65997221225</v>
      </c>
      <c r="ED20" s="19">
        <f t="shared" si="151"/>
        <v>13.65997221225</v>
      </c>
      <c r="EE20" s="19">
        <f t="shared" si="151"/>
        <v>13.65997221225</v>
      </c>
      <c r="EF20" s="19">
        <f t="shared" si="151"/>
        <v>13.65997221225</v>
      </c>
      <c r="EG20" s="19">
        <f t="shared" si="151"/>
        <v>13.65997221225</v>
      </c>
      <c r="EH20" s="19">
        <f t="shared" si="151"/>
        <v>13.65997221225</v>
      </c>
      <c r="EI20" s="19">
        <f t="shared" si="151"/>
        <v>14.342970822862501</v>
      </c>
      <c r="EJ20" s="19">
        <f t="shared" si="151"/>
        <v>14.342970822862501</v>
      </c>
      <c r="EK20" s="19">
        <f t="shared" si="151"/>
        <v>14.342970822862501</v>
      </c>
      <c r="EL20" s="19">
        <f t="shared" si="151"/>
        <v>14.342970822862501</v>
      </c>
      <c r="EM20" s="19">
        <f t="shared" si="151"/>
        <v>14.342970822862501</v>
      </c>
      <c r="EN20" s="19">
        <f t="shared" si="151"/>
        <v>14.342970822862501</v>
      </c>
      <c r="EO20" s="19">
        <f t="shared" si="151"/>
        <v>14.342970822862501</v>
      </c>
      <c r="EP20" s="19">
        <f t="shared" si="151"/>
        <v>14.342970822862501</v>
      </c>
      <c r="EQ20" s="19">
        <f t="shared" si="151"/>
        <v>14.342970822862501</v>
      </c>
      <c r="ER20" s="19">
        <f t="shared" si="151"/>
        <v>14.342970822862501</v>
      </c>
      <c r="ES20" s="19">
        <f t="shared" si="151"/>
        <v>14.342970822862501</v>
      </c>
      <c r="ET20" s="19">
        <f t="shared" si="151"/>
        <v>14.342970822862501</v>
      </c>
      <c r="EU20" s="19">
        <f t="shared" si="151"/>
        <v>15.060119364005626</v>
      </c>
      <c r="EV20" s="19">
        <f t="shared" si="151"/>
        <v>15.060119364005626</v>
      </c>
      <c r="EW20" s="19">
        <f t="shared" si="151"/>
        <v>15.060119364005626</v>
      </c>
      <c r="EX20" s="19">
        <f t="shared" si="151"/>
        <v>15.060119364005626</v>
      </c>
      <c r="EY20" s="19">
        <f t="shared" si="151"/>
        <v>15.060119364005626</v>
      </c>
      <c r="EZ20" s="19">
        <f t="shared" si="151"/>
        <v>15.060119364005626</v>
      </c>
      <c r="FA20" s="19">
        <f t="shared" si="151"/>
        <v>15.060119364005626</v>
      </c>
      <c r="FB20" s="19">
        <f t="shared" si="151"/>
        <v>15.060119364005626</v>
      </c>
      <c r="FC20" s="19">
        <f t="shared" si="151"/>
        <v>15.060119364005626</v>
      </c>
      <c r="FD20" s="19">
        <f t="shared" si="151"/>
        <v>15.060119364005626</v>
      </c>
      <c r="FE20" s="19">
        <f t="shared" si="151"/>
        <v>15.060119364005626</v>
      </c>
      <c r="FF20" s="19">
        <f t="shared" si="151"/>
        <v>15.060119364005626</v>
      </c>
      <c r="FG20" s="19">
        <f t="shared" si="151"/>
        <v>15.813125332205908</v>
      </c>
      <c r="FH20" s="19">
        <f t="shared" si="151"/>
        <v>15.813125332205908</v>
      </c>
      <c r="FI20" s="19">
        <f t="shared" si="151"/>
        <v>15.813125332205908</v>
      </c>
      <c r="FJ20" s="19">
        <f t="shared" si="151"/>
        <v>15.813125332205908</v>
      </c>
      <c r="FK20" s="19">
        <f t="shared" si="151"/>
        <v>15.813125332205908</v>
      </c>
      <c r="FL20" s="19">
        <f t="shared" si="151"/>
        <v>15.813125332205908</v>
      </c>
      <c r="FM20" s="19">
        <f t="shared" si="151"/>
        <v>15.813125332205908</v>
      </c>
      <c r="FN20" s="19">
        <f t="shared" si="151"/>
        <v>15.813125332205908</v>
      </c>
      <c r="FO20" s="19">
        <f t="shared" si="151"/>
        <v>15.813125332205908</v>
      </c>
      <c r="FP20" s="19">
        <f t="shared" si="151"/>
        <v>15.813125332205908</v>
      </c>
      <c r="FQ20" s="19">
        <f t="shared" si="151"/>
        <v>15.813125332205908</v>
      </c>
      <c r="FR20" s="19">
        <f t="shared" si="151"/>
        <v>15.813125332205908</v>
      </c>
      <c r="FS20" s="19">
        <f t="shared" si="151"/>
        <v>16.603781598816205</v>
      </c>
      <c r="FT20" s="19">
        <f t="shared" si="151"/>
        <v>16.603781598816205</v>
      </c>
      <c r="FU20" s="19">
        <f t="shared" si="151"/>
        <v>16.603781598816205</v>
      </c>
      <c r="FV20" s="19">
        <f t="shared" si="151"/>
        <v>16.603781598816205</v>
      </c>
      <c r="FW20" s="19">
        <f t="shared" si="151"/>
        <v>16.603781598816205</v>
      </c>
      <c r="FX20" s="19">
        <f t="shared" si="151"/>
        <v>16.603781598816205</v>
      </c>
      <c r="FY20" s="19">
        <f t="shared" si="151"/>
        <v>16.603781598816205</v>
      </c>
      <c r="FZ20" s="19">
        <f t="shared" si="151"/>
        <v>16.603781598816205</v>
      </c>
      <c r="GA20" s="19">
        <f t="shared" si="151"/>
        <v>16.603781598816205</v>
      </c>
      <c r="GB20" s="19">
        <f t="shared" si="151"/>
        <v>16.603781598816205</v>
      </c>
      <c r="GC20" s="19">
        <f t="shared" si="151"/>
        <v>16.603781598816205</v>
      </c>
      <c r="GD20" s="19">
        <f t="shared" si="151"/>
        <v>16.603781598816205</v>
      </c>
      <c r="GE20" s="19">
        <f t="shared" si="151"/>
        <v>17.433970678757014</v>
      </c>
      <c r="GF20" s="19">
        <f t="shared" si="151"/>
        <v>17.433970678757014</v>
      </c>
      <c r="GG20" s="19">
        <f t="shared" si="151"/>
        <v>17.433970678757014</v>
      </c>
      <c r="GH20" s="19">
        <f t="shared" si="151"/>
        <v>17.433970678757014</v>
      </c>
      <c r="GI20" s="19">
        <f t="shared" si="151"/>
        <v>17.433970678757014</v>
      </c>
      <c r="GJ20" s="19">
        <f t="shared" si="151"/>
        <v>17.433970678757014</v>
      </c>
      <c r="GK20" s="19">
        <f t="shared" si="151"/>
        <v>17.433970678757014</v>
      </c>
      <c r="GL20" s="19">
        <f t="shared" ref="GL20:IW20" si="152">+GL9*GL15</f>
        <v>17.433970678757014</v>
      </c>
      <c r="GM20" s="19">
        <f t="shared" si="152"/>
        <v>17.433970678757014</v>
      </c>
      <c r="GN20" s="19">
        <f t="shared" si="152"/>
        <v>17.433970678757014</v>
      </c>
      <c r="GO20" s="19">
        <f t="shared" si="152"/>
        <v>17.433970678757014</v>
      </c>
      <c r="GP20" s="19">
        <f t="shared" si="152"/>
        <v>17.433970678757014</v>
      </c>
      <c r="GQ20" s="19">
        <f t="shared" si="152"/>
        <v>18.305669212694866</v>
      </c>
      <c r="GR20" s="19">
        <f t="shared" si="152"/>
        <v>18.305669212694866</v>
      </c>
      <c r="GS20" s="19">
        <f t="shared" si="152"/>
        <v>18.305669212694866</v>
      </c>
      <c r="GT20" s="19">
        <f t="shared" si="152"/>
        <v>18.305669212694866</v>
      </c>
      <c r="GU20" s="19">
        <f t="shared" si="152"/>
        <v>18.305669212694866</v>
      </c>
      <c r="GV20" s="19">
        <f t="shared" si="152"/>
        <v>18.305669212694866</v>
      </c>
      <c r="GW20" s="19">
        <f t="shared" si="152"/>
        <v>18.305669212694866</v>
      </c>
      <c r="GX20" s="19">
        <f t="shared" si="152"/>
        <v>18.305669212694866</v>
      </c>
      <c r="GY20" s="19">
        <f t="shared" si="152"/>
        <v>18.305669212694866</v>
      </c>
      <c r="GZ20" s="19">
        <f t="shared" si="152"/>
        <v>18.305669212694866</v>
      </c>
      <c r="HA20" s="19">
        <f t="shared" si="152"/>
        <v>18.305669212694866</v>
      </c>
      <c r="HB20" s="19">
        <f t="shared" si="152"/>
        <v>18.305669212694866</v>
      </c>
      <c r="HC20" s="19">
        <f t="shared" si="152"/>
        <v>19.220952673329609</v>
      </c>
      <c r="HD20" s="19">
        <f t="shared" si="152"/>
        <v>19.220952673329609</v>
      </c>
      <c r="HE20" s="19">
        <f t="shared" si="152"/>
        <v>19.220952673329609</v>
      </c>
      <c r="HF20" s="19">
        <f t="shared" si="152"/>
        <v>19.220952673329609</v>
      </c>
      <c r="HG20" s="19">
        <f t="shared" si="152"/>
        <v>19.220952673329609</v>
      </c>
      <c r="HH20" s="19">
        <f t="shared" si="152"/>
        <v>19.220952673329609</v>
      </c>
      <c r="HI20" s="19">
        <f t="shared" si="152"/>
        <v>19.220952673329609</v>
      </c>
      <c r="HJ20" s="19">
        <f t="shared" si="152"/>
        <v>19.220952673329609</v>
      </c>
      <c r="HK20" s="19">
        <f t="shared" si="152"/>
        <v>19.220952673329609</v>
      </c>
      <c r="HL20" s="19">
        <f t="shared" si="152"/>
        <v>19.220952673329609</v>
      </c>
      <c r="HM20" s="19">
        <f t="shared" si="152"/>
        <v>19.220952673329609</v>
      </c>
      <c r="HN20" s="19">
        <f t="shared" si="152"/>
        <v>19.220952673329609</v>
      </c>
      <c r="HO20" s="19">
        <f t="shared" si="152"/>
        <v>19.220952673329609</v>
      </c>
      <c r="HP20" s="19">
        <f t="shared" si="152"/>
        <v>19.220952673329609</v>
      </c>
      <c r="HQ20" s="19">
        <f t="shared" si="152"/>
        <v>19.220952673329609</v>
      </c>
      <c r="HR20" s="19">
        <f t="shared" si="152"/>
        <v>19.220952673329609</v>
      </c>
      <c r="HS20" s="19">
        <f t="shared" si="152"/>
        <v>19.220952673329609</v>
      </c>
      <c r="HT20" s="19">
        <f t="shared" si="152"/>
        <v>19.220952673329609</v>
      </c>
      <c r="HU20" s="19">
        <f t="shared" si="152"/>
        <v>19.220952673329609</v>
      </c>
      <c r="HV20" s="19">
        <f t="shared" si="152"/>
        <v>19.220952673329609</v>
      </c>
      <c r="HW20" s="19">
        <f t="shared" si="152"/>
        <v>19.220952673329609</v>
      </c>
      <c r="HX20" s="19">
        <f t="shared" si="152"/>
        <v>19.220952673329609</v>
      </c>
      <c r="HY20" s="19">
        <f t="shared" si="152"/>
        <v>19.220952673329609</v>
      </c>
      <c r="HZ20" s="19">
        <f t="shared" si="152"/>
        <v>19.220952673329609</v>
      </c>
      <c r="IA20" s="19">
        <f t="shared" si="152"/>
        <v>19.220952673329609</v>
      </c>
      <c r="IB20" s="19">
        <f t="shared" si="152"/>
        <v>19.220952673329609</v>
      </c>
      <c r="IC20" s="19">
        <f t="shared" si="152"/>
        <v>19.220952673329609</v>
      </c>
      <c r="ID20" s="19">
        <f t="shared" si="152"/>
        <v>19.220952673329609</v>
      </c>
      <c r="IE20" s="19">
        <f t="shared" si="152"/>
        <v>19.220952673329609</v>
      </c>
      <c r="IF20" s="19">
        <f t="shared" si="152"/>
        <v>19.220952673329609</v>
      </c>
      <c r="IG20" s="19">
        <f t="shared" si="152"/>
        <v>19.220952673329609</v>
      </c>
      <c r="IH20" s="19">
        <f t="shared" si="152"/>
        <v>19.220952673329609</v>
      </c>
      <c r="II20" s="19">
        <f t="shared" si="152"/>
        <v>19.220952673329609</v>
      </c>
      <c r="IJ20" s="19">
        <f t="shared" si="152"/>
        <v>19.220952673329609</v>
      </c>
      <c r="IK20" s="19">
        <f t="shared" si="152"/>
        <v>19.220952673329609</v>
      </c>
      <c r="IL20" s="19">
        <f t="shared" si="152"/>
        <v>19.220952673329609</v>
      </c>
      <c r="IM20" s="19">
        <f t="shared" si="152"/>
        <v>19.220952673329609</v>
      </c>
      <c r="IN20" s="19">
        <f t="shared" si="152"/>
        <v>19.220952673329609</v>
      </c>
      <c r="IO20" s="19">
        <f t="shared" si="152"/>
        <v>19.220952673329609</v>
      </c>
      <c r="IP20" s="19">
        <f t="shared" si="152"/>
        <v>19.220952673329609</v>
      </c>
      <c r="IQ20" s="19">
        <f t="shared" si="152"/>
        <v>19.220952673329609</v>
      </c>
      <c r="IR20" s="19">
        <f t="shared" si="152"/>
        <v>19.220952673329609</v>
      </c>
      <c r="IS20" s="19">
        <f t="shared" si="152"/>
        <v>19.220952673329609</v>
      </c>
      <c r="IT20" s="19">
        <f t="shared" si="152"/>
        <v>19.220952673329609</v>
      </c>
      <c r="IU20" s="19">
        <f t="shared" si="152"/>
        <v>19.220952673329609</v>
      </c>
      <c r="IV20" s="19">
        <f t="shared" si="152"/>
        <v>19.220952673329609</v>
      </c>
      <c r="IW20" s="19">
        <f t="shared" si="152"/>
        <v>19.220952673329609</v>
      </c>
      <c r="IX20" s="19">
        <f t="shared" ref="IX20:JM20" si="153">+IX9*IX15</f>
        <v>19.220952673329609</v>
      </c>
      <c r="IY20" s="19">
        <f t="shared" si="153"/>
        <v>19.220952673329609</v>
      </c>
      <c r="IZ20" s="19">
        <f t="shared" si="153"/>
        <v>19.220952673329609</v>
      </c>
      <c r="JA20" s="19">
        <f t="shared" si="153"/>
        <v>19.220952673329609</v>
      </c>
      <c r="JB20" s="19">
        <f t="shared" si="153"/>
        <v>19.220952673329609</v>
      </c>
      <c r="JC20" s="19">
        <f t="shared" si="153"/>
        <v>19.220952673329609</v>
      </c>
      <c r="JD20" s="19">
        <f t="shared" si="153"/>
        <v>19.220952673329609</v>
      </c>
      <c r="JE20" s="19">
        <f t="shared" si="153"/>
        <v>19.220952673329609</v>
      </c>
      <c r="JF20" s="19">
        <f t="shared" si="153"/>
        <v>19.220952673329609</v>
      </c>
      <c r="JG20" s="19">
        <f t="shared" si="153"/>
        <v>19.220952673329609</v>
      </c>
      <c r="JH20" s="19">
        <f t="shared" si="153"/>
        <v>19.220952673329609</v>
      </c>
      <c r="JI20" s="19">
        <f t="shared" si="153"/>
        <v>19.220952673329609</v>
      </c>
      <c r="JJ20" s="19">
        <f t="shared" si="153"/>
        <v>19.220952673329609</v>
      </c>
      <c r="JK20" s="19">
        <f t="shared" si="153"/>
        <v>19.220952673329609</v>
      </c>
      <c r="JL20" s="19">
        <f t="shared" si="153"/>
        <v>19.220952673329609</v>
      </c>
      <c r="JM20" s="19">
        <f t="shared" si="153"/>
        <v>19.220952673329609</v>
      </c>
      <c r="JN20" s="19"/>
      <c r="JO20" s="19"/>
      <c r="JP20" s="19"/>
      <c r="JQ20" s="19"/>
      <c r="JR20" s="19"/>
      <c r="JS20" s="19"/>
      <c r="JT20" s="19"/>
      <c r="JU20" s="19"/>
      <c r="JV20" s="19"/>
      <c r="JW20" s="19"/>
      <c r="JX20" s="19"/>
      <c r="JY20" s="19"/>
      <c r="JZ20" s="19"/>
      <c r="KA20" s="19"/>
      <c r="KB20" s="19"/>
      <c r="KC20" s="19"/>
      <c r="KD20" s="19"/>
      <c r="KE20" s="19"/>
      <c r="KF20" s="19"/>
      <c r="KG20" s="19"/>
      <c r="KH20" s="19"/>
      <c r="KI20" s="19"/>
      <c r="KJ20" s="19"/>
      <c r="KK20" s="19"/>
      <c r="KL20" s="19"/>
      <c r="KM20" s="19"/>
      <c r="KN20" s="19"/>
      <c r="KO20" s="19"/>
      <c r="KP20" s="19"/>
      <c r="KQ20" s="19"/>
      <c r="KR20" s="19"/>
      <c r="KS20" s="19"/>
      <c r="KT20" s="19"/>
      <c r="KU20" s="19"/>
      <c r="KV20" s="19"/>
      <c r="KW20" s="19"/>
      <c r="KX20" s="19"/>
      <c r="KY20" s="19"/>
      <c r="KZ20" s="19"/>
      <c r="LA20" s="19"/>
      <c r="LB20" s="19"/>
      <c r="LC20" s="19"/>
      <c r="LD20" s="19"/>
      <c r="LE20" s="19"/>
      <c r="LF20" s="19"/>
      <c r="LG20" s="19"/>
      <c r="LH20" s="19"/>
      <c r="LI20" s="19"/>
      <c r="LJ20" s="19"/>
      <c r="LK20" s="19"/>
      <c r="LL20" s="19"/>
      <c r="LM20" s="19"/>
      <c r="LN20" s="19"/>
      <c r="LO20" s="19"/>
      <c r="LP20" s="19"/>
      <c r="LQ20" s="19"/>
      <c r="LR20" s="19"/>
    </row>
    <row r="21" spans="1:330" x14ac:dyDescent="0.3">
      <c r="A21" t="s">
        <v>32</v>
      </c>
      <c r="B21" s="19">
        <f t="shared" ref="B21:BM21" si="154">AVERAGE(B11:B12)*B16</f>
        <v>0</v>
      </c>
      <c r="C21" s="19">
        <f t="shared" si="154"/>
        <v>0</v>
      </c>
      <c r="D21" s="19">
        <f t="shared" si="154"/>
        <v>0</v>
      </c>
      <c r="E21" s="19">
        <f t="shared" si="154"/>
        <v>0</v>
      </c>
      <c r="F21" s="19">
        <f t="shared" si="154"/>
        <v>0</v>
      </c>
      <c r="G21" s="19">
        <f t="shared" si="154"/>
        <v>0</v>
      </c>
      <c r="H21" s="19">
        <f t="shared" si="154"/>
        <v>0</v>
      </c>
      <c r="I21" s="19">
        <f t="shared" si="154"/>
        <v>0</v>
      </c>
      <c r="J21" s="19">
        <f t="shared" si="154"/>
        <v>0</v>
      </c>
      <c r="K21" s="19">
        <f t="shared" si="154"/>
        <v>0</v>
      </c>
      <c r="L21" s="19">
        <f t="shared" si="154"/>
        <v>0</v>
      </c>
      <c r="M21" s="19">
        <f t="shared" si="154"/>
        <v>0</v>
      </c>
      <c r="N21" s="19">
        <f t="shared" si="154"/>
        <v>0</v>
      </c>
      <c r="O21" s="19">
        <f t="shared" si="154"/>
        <v>0</v>
      </c>
      <c r="P21" s="19">
        <f t="shared" si="154"/>
        <v>0</v>
      </c>
      <c r="Q21" s="19">
        <f t="shared" si="154"/>
        <v>0</v>
      </c>
      <c r="R21" s="19">
        <f t="shared" si="154"/>
        <v>0</v>
      </c>
      <c r="S21" s="19">
        <f t="shared" si="154"/>
        <v>0</v>
      </c>
      <c r="T21" s="19">
        <f t="shared" si="154"/>
        <v>0</v>
      </c>
      <c r="U21" s="19">
        <f t="shared" si="154"/>
        <v>0</v>
      </c>
      <c r="V21" s="19">
        <f t="shared" si="154"/>
        <v>0</v>
      </c>
      <c r="W21" s="19">
        <f t="shared" si="154"/>
        <v>0</v>
      </c>
      <c r="X21" s="19">
        <f t="shared" si="154"/>
        <v>0</v>
      </c>
      <c r="Y21" s="19">
        <f t="shared" si="154"/>
        <v>0</v>
      </c>
      <c r="Z21" s="19">
        <f t="shared" si="154"/>
        <v>0</v>
      </c>
      <c r="AA21" s="19">
        <f t="shared" si="154"/>
        <v>0</v>
      </c>
      <c r="AB21" s="19">
        <f t="shared" si="154"/>
        <v>0</v>
      </c>
      <c r="AC21" s="19">
        <f t="shared" si="154"/>
        <v>0</v>
      </c>
      <c r="AD21" s="19">
        <f t="shared" si="154"/>
        <v>0</v>
      </c>
      <c r="AE21" s="19">
        <f t="shared" si="154"/>
        <v>0</v>
      </c>
      <c r="AF21" s="19">
        <f t="shared" si="154"/>
        <v>0</v>
      </c>
      <c r="AG21" s="19">
        <f t="shared" si="154"/>
        <v>0</v>
      </c>
      <c r="AH21" s="19">
        <f t="shared" si="154"/>
        <v>0</v>
      </c>
      <c r="AI21" s="19">
        <f t="shared" si="154"/>
        <v>0</v>
      </c>
      <c r="AJ21" s="19">
        <f t="shared" si="154"/>
        <v>0</v>
      </c>
      <c r="AK21" s="19">
        <f t="shared" si="154"/>
        <v>0</v>
      </c>
      <c r="AL21" s="19">
        <f t="shared" si="154"/>
        <v>0</v>
      </c>
      <c r="AM21" s="19">
        <f t="shared" si="154"/>
        <v>0</v>
      </c>
      <c r="AN21" s="19">
        <f t="shared" si="154"/>
        <v>0</v>
      </c>
      <c r="AO21" s="19">
        <f t="shared" si="154"/>
        <v>0</v>
      </c>
      <c r="AP21" s="19">
        <f t="shared" si="154"/>
        <v>0</v>
      </c>
      <c r="AQ21" s="19">
        <f t="shared" si="154"/>
        <v>0</v>
      </c>
      <c r="AR21" s="19">
        <f t="shared" si="154"/>
        <v>0</v>
      </c>
      <c r="AS21" s="19">
        <f t="shared" si="154"/>
        <v>0</v>
      </c>
      <c r="AT21" s="19">
        <f t="shared" si="154"/>
        <v>0</v>
      </c>
      <c r="AU21" s="19">
        <f t="shared" si="154"/>
        <v>0</v>
      </c>
      <c r="AV21" s="19">
        <f t="shared" si="154"/>
        <v>0</v>
      </c>
      <c r="AW21" s="19">
        <f t="shared" si="154"/>
        <v>0</v>
      </c>
      <c r="AX21" s="19">
        <f t="shared" si="154"/>
        <v>0</v>
      </c>
      <c r="AY21" s="19">
        <f t="shared" si="154"/>
        <v>0</v>
      </c>
      <c r="AZ21" s="19">
        <f t="shared" si="154"/>
        <v>0</v>
      </c>
      <c r="BA21" s="19">
        <f t="shared" si="154"/>
        <v>0</v>
      </c>
      <c r="BB21" s="19">
        <f t="shared" si="154"/>
        <v>0</v>
      </c>
      <c r="BC21" s="19">
        <f t="shared" si="154"/>
        <v>0</v>
      </c>
      <c r="BD21" s="19">
        <f t="shared" si="154"/>
        <v>0</v>
      </c>
      <c r="BE21" s="19">
        <f t="shared" si="154"/>
        <v>0</v>
      </c>
      <c r="BF21" s="19">
        <f t="shared" si="154"/>
        <v>0</v>
      </c>
      <c r="BG21" s="19">
        <f t="shared" si="154"/>
        <v>0</v>
      </c>
      <c r="BH21" s="19">
        <f t="shared" si="154"/>
        <v>0</v>
      </c>
      <c r="BI21" s="19">
        <f t="shared" si="154"/>
        <v>0</v>
      </c>
      <c r="BJ21" s="19">
        <f t="shared" si="154"/>
        <v>0</v>
      </c>
      <c r="BK21" s="19">
        <f t="shared" si="154"/>
        <v>0</v>
      </c>
      <c r="BL21" s="19">
        <f t="shared" si="154"/>
        <v>0</v>
      </c>
      <c r="BM21" s="19">
        <f t="shared" si="154"/>
        <v>0</v>
      </c>
      <c r="BN21" s="19">
        <f t="shared" ref="BN21:DY21" si="155">AVERAGE(BN11:BN12)*BN16</f>
        <v>0</v>
      </c>
      <c r="BO21" s="19">
        <f t="shared" si="155"/>
        <v>3.0176376000000005</v>
      </c>
      <c r="BP21" s="19">
        <f t="shared" si="155"/>
        <v>3.0176376000000005</v>
      </c>
      <c r="BQ21" s="19">
        <f t="shared" si="155"/>
        <v>3.0176376000000005</v>
      </c>
      <c r="BR21" s="19">
        <f t="shared" si="155"/>
        <v>3.0176376000000005</v>
      </c>
      <c r="BS21" s="19">
        <f t="shared" si="155"/>
        <v>3.0176376000000005</v>
      </c>
      <c r="BT21" s="19">
        <f t="shared" si="155"/>
        <v>3.0176376000000005</v>
      </c>
      <c r="BU21" s="19">
        <f t="shared" si="155"/>
        <v>3.0176376000000005</v>
      </c>
      <c r="BV21" s="19">
        <f t="shared" si="155"/>
        <v>3.0176376000000005</v>
      </c>
      <c r="BW21" s="19">
        <f t="shared" si="155"/>
        <v>3.0176376000000005</v>
      </c>
      <c r="BX21" s="19">
        <f t="shared" si="155"/>
        <v>3.0176376000000005</v>
      </c>
      <c r="BY21" s="19">
        <f t="shared" si="155"/>
        <v>3.0176376000000005</v>
      </c>
      <c r="BZ21" s="19">
        <f t="shared" si="155"/>
        <v>3.0176376000000005</v>
      </c>
      <c r="CA21" s="19">
        <f t="shared" si="155"/>
        <v>3.047813976</v>
      </c>
      <c r="CB21" s="19">
        <f t="shared" si="155"/>
        <v>3.047813976</v>
      </c>
      <c r="CC21" s="19">
        <f t="shared" si="155"/>
        <v>3.047813976</v>
      </c>
      <c r="CD21" s="19">
        <f t="shared" si="155"/>
        <v>3.047813976</v>
      </c>
      <c r="CE21" s="19">
        <f t="shared" si="155"/>
        <v>3.047813976</v>
      </c>
      <c r="CF21" s="19">
        <f t="shared" si="155"/>
        <v>3.047813976</v>
      </c>
      <c r="CG21" s="19">
        <f t="shared" si="155"/>
        <v>3.047813976</v>
      </c>
      <c r="CH21" s="19">
        <f t="shared" si="155"/>
        <v>3.047813976</v>
      </c>
      <c r="CI21" s="19">
        <f t="shared" si="155"/>
        <v>3.047813976</v>
      </c>
      <c r="CJ21" s="19">
        <f t="shared" si="155"/>
        <v>3.047813976</v>
      </c>
      <c r="CK21" s="19">
        <f t="shared" si="155"/>
        <v>3.047813976</v>
      </c>
      <c r="CL21" s="19">
        <f t="shared" si="155"/>
        <v>3.047813976</v>
      </c>
      <c r="CM21" s="19">
        <f t="shared" si="155"/>
        <v>3.0782921157600001</v>
      </c>
      <c r="CN21" s="19">
        <f t="shared" si="155"/>
        <v>3.0782921157600001</v>
      </c>
      <c r="CO21" s="19">
        <f t="shared" si="155"/>
        <v>3.0782921157600001</v>
      </c>
      <c r="CP21" s="19">
        <f t="shared" si="155"/>
        <v>3.0782921157600001</v>
      </c>
      <c r="CQ21" s="19">
        <f t="shared" si="155"/>
        <v>3.0782921157600001</v>
      </c>
      <c r="CR21" s="19">
        <f t="shared" si="155"/>
        <v>3.0782921157600001</v>
      </c>
      <c r="CS21" s="19">
        <f t="shared" si="155"/>
        <v>3.0782921157600001</v>
      </c>
      <c r="CT21" s="19">
        <f t="shared" si="155"/>
        <v>3.0782921157600001</v>
      </c>
      <c r="CU21" s="19">
        <f t="shared" si="155"/>
        <v>3.0782921157600001</v>
      </c>
      <c r="CV21" s="19">
        <f t="shared" si="155"/>
        <v>3.0782921157600001</v>
      </c>
      <c r="CW21" s="19">
        <f t="shared" si="155"/>
        <v>3.0782921157600001</v>
      </c>
      <c r="CX21" s="19">
        <f t="shared" si="155"/>
        <v>3.0782921157600001</v>
      </c>
      <c r="CY21" s="19">
        <f t="shared" si="155"/>
        <v>3.1090750369176003</v>
      </c>
      <c r="CZ21" s="19">
        <f t="shared" si="155"/>
        <v>3.1090750369176003</v>
      </c>
      <c r="DA21" s="19">
        <f t="shared" si="155"/>
        <v>3.1090750369176003</v>
      </c>
      <c r="DB21" s="19">
        <f t="shared" si="155"/>
        <v>3.1090750369176003</v>
      </c>
      <c r="DC21" s="19">
        <f t="shared" si="155"/>
        <v>3.1090750369176003</v>
      </c>
      <c r="DD21" s="19">
        <f t="shared" si="155"/>
        <v>3.1090750369176003</v>
      </c>
      <c r="DE21" s="19">
        <f t="shared" si="155"/>
        <v>3.1090750369176003</v>
      </c>
      <c r="DF21" s="19">
        <f t="shared" si="155"/>
        <v>3.1090750369176003</v>
      </c>
      <c r="DG21" s="19">
        <f t="shared" si="155"/>
        <v>3.1090750369176003</v>
      </c>
      <c r="DH21" s="19">
        <f t="shared" si="155"/>
        <v>3.1090750369176003</v>
      </c>
      <c r="DI21" s="19">
        <f t="shared" si="155"/>
        <v>3.1090750369176003</v>
      </c>
      <c r="DJ21" s="19">
        <f t="shared" si="155"/>
        <v>3.1090750369176003</v>
      </c>
      <c r="DK21" s="19">
        <f t="shared" si="155"/>
        <v>3.1401657872867759</v>
      </c>
      <c r="DL21" s="19">
        <f t="shared" si="155"/>
        <v>3.1401657872867759</v>
      </c>
      <c r="DM21" s="19">
        <f t="shared" si="155"/>
        <v>3.1401657872867759</v>
      </c>
      <c r="DN21" s="19">
        <f t="shared" si="155"/>
        <v>3.1401657872867759</v>
      </c>
      <c r="DO21" s="19">
        <f t="shared" si="155"/>
        <v>3.1401657872867759</v>
      </c>
      <c r="DP21" s="19">
        <f t="shared" si="155"/>
        <v>3.1401657872867759</v>
      </c>
      <c r="DQ21" s="19">
        <f t="shared" si="155"/>
        <v>3.1401657872867759</v>
      </c>
      <c r="DR21" s="19">
        <f t="shared" si="155"/>
        <v>3.1401657872867759</v>
      </c>
      <c r="DS21" s="19">
        <f t="shared" si="155"/>
        <v>3.1401657872867759</v>
      </c>
      <c r="DT21" s="19">
        <f t="shared" si="155"/>
        <v>3.1401657872867759</v>
      </c>
      <c r="DU21" s="19">
        <f t="shared" si="155"/>
        <v>3.1401657872867759</v>
      </c>
      <c r="DV21" s="19">
        <f t="shared" si="155"/>
        <v>3.1401657872867759</v>
      </c>
      <c r="DW21" s="19">
        <f t="shared" si="155"/>
        <v>3.1715674451596434</v>
      </c>
      <c r="DX21" s="19">
        <f t="shared" si="155"/>
        <v>3.1715674451596434</v>
      </c>
      <c r="DY21" s="19">
        <f t="shared" si="155"/>
        <v>3.1715674451596434</v>
      </c>
      <c r="DZ21" s="19">
        <f t="shared" ref="DZ21:GK21" si="156">AVERAGE(DZ11:DZ12)*DZ16</f>
        <v>3.1715674451596434</v>
      </c>
      <c r="EA21" s="19">
        <f t="shared" si="156"/>
        <v>3.1715674451596434</v>
      </c>
      <c r="EB21" s="19">
        <f t="shared" si="156"/>
        <v>3.1715674451596434</v>
      </c>
      <c r="EC21" s="19">
        <f t="shared" si="156"/>
        <v>3.1715674451596434</v>
      </c>
      <c r="ED21" s="19">
        <f t="shared" si="156"/>
        <v>3.1715674451596434</v>
      </c>
      <c r="EE21" s="19">
        <f t="shared" si="156"/>
        <v>3.1715674451596434</v>
      </c>
      <c r="EF21" s="19">
        <f t="shared" si="156"/>
        <v>3.1715674451596434</v>
      </c>
      <c r="EG21" s="19">
        <f t="shared" si="156"/>
        <v>3.1715674451596434</v>
      </c>
      <c r="EH21" s="19">
        <f t="shared" si="156"/>
        <v>3.1715674451596434</v>
      </c>
      <c r="EI21" s="19">
        <f t="shared" si="156"/>
        <v>3.2032831196112403</v>
      </c>
      <c r="EJ21" s="19">
        <f t="shared" si="156"/>
        <v>3.2032831196112403</v>
      </c>
      <c r="EK21" s="19">
        <f t="shared" si="156"/>
        <v>3.2032831196112403</v>
      </c>
      <c r="EL21" s="19">
        <f t="shared" si="156"/>
        <v>3.2032831196112403</v>
      </c>
      <c r="EM21" s="19">
        <f t="shared" si="156"/>
        <v>3.2032831196112403</v>
      </c>
      <c r="EN21" s="19">
        <f t="shared" si="156"/>
        <v>3.2032831196112403</v>
      </c>
      <c r="EO21" s="19">
        <f t="shared" si="156"/>
        <v>3.2032831196112403</v>
      </c>
      <c r="EP21" s="19">
        <f t="shared" si="156"/>
        <v>3.2032831196112403</v>
      </c>
      <c r="EQ21" s="19">
        <f t="shared" si="156"/>
        <v>3.2032831196112403</v>
      </c>
      <c r="ER21" s="19">
        <f t="shared" si="156"/>
        <v>3.2032831196112403</v>
      </c>
      <c r="ES21" s="19">
        <f t="shared" si="156"/>
        <v>3.2032831196112403</v>
      </c>
      <c r="ET21" s="19">
        <f t="shared" si="156"/>
        <v>3.2032831196112403</v>
      </c>
      <c r="EU21" s="19">
        <f t="shared" si="156"/>
        <v>3.2353159508073528</v>
      </c>
      <c r="EV21" s="19">
        <f t="shared" si="156"/>
        <v>3.2353159508073528</v>
      </c>
      <c r="EW21" s="19">
        <f t="shared" si="156"/>
        <v>3.2353159508073528</v>
      </c>
      <c r="EX21" s="19">
        <f t="shared" si="156"/>
        <v>3.2353159508073528</v>
      </c>
      <c r="EY21" s="19">
        <f t="shared" si="156"/>
        <v>3.2353159508073528</v>
      </c>
      <c r="EZ21" s="19">
        <f t="shared" si="156"/>
        <v>3.2353159508073528</v>
      </c>
      <c r="FA21" s="19">
        <f t="shared" si="156"/>
        <v>3.2353159508073528</v>
      </c>
      <c r="FB21" s="19">
        <f t="shared" si="156"/>
        <v>3.2353159508073528</v>
      </c>
      <c r="FC21" s="19">
        <f t="shared" si="156"/>
        <v>3.2353159508073528</v>
      </c>
      <c r="FD21" s="19">
        <f t="shared" si="156"/>
        <v>3.2353159508073528</v>
      </c>
      <c r="FE21" s="19">
        <f t="shared" si="156"/>
        <v>3.2353159508073528</v>
      </c>
      <c r="FF21" s="19">
        <f t="shared" si="156"/>
        <v>3.2353159508073528</v>
      </c>
      <c r="FG21" s="19">
        <f t="shared" si="156"/>
        <v>3.2676691103154267</v>
      </c>
      <c r="FH21" s="19">
        <f t="shared" si="156"/>
        <v>3.2676691103154267</v>
      </c>
      <c r="FI21" s="19">
        <f t="shared" si="156"/>
        <v>3.2676691103154267</v>
      </c>
      <c r="FJ21" s="19">
        <f t="shared" si="156"/>
        <v>3.2676691103154267</v>
      </c>
      <c r="FK21" s="19">
        <f t="shared" si="156"/>
        <v>3.2676691103154267</v>
      </c>
      <c r="FL21" s="19">
        <f t="shared" si="156"/>
        <v>3.2676691103154267</v>
      </c>
      <c r="FM21" s="19">
        <f t="shared" si="156"/>
        <v>3.2676691103154267</v>
      </c>
      <c r="FN21" s="19">
        <f t="shared" si="156"/>
        <v>3.2676691103154267</v>
      </c>
      <c r="FO21" s="19">
        <f t="shared" si="156"/>
        <v>3.2676691103154267</v>
      </c>
      <c r="FP21" s="19">
        <f t="shared" si="156"/>
        <v>3.2676691103154267</v>
      </c>
      <c r="FQ21" s="19">
        <f t="shared" si="156"/>
        <v>3.2676691103154267</v>
      </c>
      <c r="FR21" s="19">
        <f t="shared" si="156"/>
        <v>3.2676691103154267</v>
      </c>
      <c r="FS21" s="19">
        <f t="shared" si="156"/>
        <v>3.3003458014185809</v>
      </c>
      <c r="FT21" s="19">
        <f t="shared" si="156"/>
        <v>3.3003458014185809</v>
      </c>
      <c r="FU21" s="19">
        <f t="shared" si="156"/>
        <v>3.3003458014185809</v>
      </c>
      <c r="FV21" s="19">
        <f t="shared" si="156"/>
        <v>3.3003458014185809</v>
      </c>
      <c r="FW21" s="19">
        <f t="shared" si="156"/>
        <v>3.3003458014185809</v>
      </c>
      <c r="FX21" s="19">
        <f t="shared" si="156"/>
        <v>3.3003458014185809</v>
      </c>
      <c r="FY21" s="19">
        <f t="shared" si="156"/>
        <v>3.3003458014185809</v>
      </c>
      <c r="FZ21" s="19">
        <f t="shared" si="156"/>
        <v>3.3003458014185809</v>
      </c>
      <c r="GA21" s="19">
        <f t="shared" si="156"/>
        <v>3.3003458014185809</v>
      </c>
      <c r="GB21" s="19">
        <f t="shared" si="156"/>
        <v>3.3003458014185809</v>
      </c>
      <c r="GC21" s="19">
        <f t="shared" si="156"/>
        <v>3.3003458014185809</v>
      </c>
      <c r="GD21" s="19">
        <f t="shared" si="156"/>
        <v>3.3003458014185809</v>
      </c>
      <c r="GE21" s="19">
        <f t="shared" si="156"/>
        <v>3.3333492594327665</v>
      </c>
      <c r="GF21" s="19">
        <f t="shared" si="156"/>
        <v>3.3333492594327665</v>
      </c>
      <c r="GG21" s="19">
        <f t="shared" si="156"/>
        <v>3.3333492594327665</v>
      </c>
      <c r="GH21" s="19">
        <f t="shared" si="156"/>
        <v>3.3333492594327665</v>
      </c>
      <c r="GI21" s="19">
        <f t="shared" si="156"/>
        <v>3.3333492594327665</v>
      </c>
      <c r="GJ21" s="19">
        <f t="shared" si="156"/>
        <v>3.3333492594327665</v>
      </c>
      <c r="GK21" s="19">
        <f t="shared" si="156"/>
        <v>3.3333492594327665</v>
      </c>
      <c r="GL21" s="19">
        <f t="shared" ref="GL21:IW21" si="157">AVERAGE(GL11:GL12)*GL16</f>
        <v>3.3333492594327665</v>
      </c>
      <c r="GM21" s="19">
        <f t="shared" si="157"/>
        <v>3.3333492594327665</v>
      </c>
      <c r="GN21" s="19">
        <f t="shared" si="157"/>
        <v>3.3333492594327665</v>
      </c>
      <c r="GO21" s="19">
        <f t="shared" si="157"/>
        <v>3.3333492594327665</v>
      </c>
      <c r="GP21" s="19">
        <f t="shared" si="157"/>
        <v>3.3333492594327665</v>
      </c>
      <c r="GQ21" s="19">
        <f t="shared" si="157"/>
        <v>3.3666827520270943</v>
      </c>
      <c r="GR21" s="19">
        <f t="shared" si="157"/>
        <v>3.3666827520270943</v>
      </c>
      <c r="GS21" s="19">
        <f t="shared" si="157"/>
        <v>3.3666827520270943</v>
      </c>
      <c r="GT21" s="19">
        <f t="shared" si="157"/>
        <v>3.3666827520270943</v>
      </c>
      <c r="GU21" s="19">
        <f t="shared" si="157"/>
        <v>3.3666827520270943</v>
      </c>
      <c r="GV21" s="19">
        <f t="shared" si="157"/>
        <v>3.3666827520270943</v>
      </c>
      <c r="GW21" s="19">
        <f t="shared" si="157"/>
        <v>3.3666827520270943</v>
      </c>
      <c r="GX21" s="19">
        <f t="shared" si="157"/>
        <v>3.3666827520270943</v>
      </c>
      <c r="GY21" s="19">
        <f t="shared" si="157"/>
        <v>3.3666827520270943</v>
      </c>
      <c r="GZ21" s="19">
        <f t="shared" si="157"/>
        <v>3.3666827520270943</v>
      </c>
      <c r="HA21" s="19">
        <f t="shared" si="157"/>
        <v>3.3666827520270943</v>
      </c>
      <c r="HB21" s="19">
        <f t="shared" si="157"/>
        <v>3.3666827520270943</v>
      </c>
      <c r="HC21" s="19">
        <f t="shared" si="157"/>
        <v>3.4003495795473655</v>
      </c>
      <c r="HD21" s="19">
        <f t="shared" si="157"/>
        <v>3.4003495795473655</v>
      </c>
      <c r="HE21" s="19">
        <f t="shared" si="157"/>
        <v>3.4003495795473655</v>
      </c>
      <c r="HF21" s="19">
        <f t="shared" si="157"/>
        <v>3.4003495795473655</v>
      </c>
      <c r="HG21" s="19">
        <f t="shared" si="157"/>
        <v>3.4003495795473655</v>
      </c>
      <c r="HH21" s="19">
        <f t="shared" si="157"/>
        <v>3.4003495795473655</v>
      </c>
      <c r="HI21" s="19">
        <f t="shared" si="157"/>
        <v>3.4003495795473655</v>
      </c>
      <c r="HJ21" s="19">
        <f t="shared" si="157"/>
        <v>3.4003495795473655</v>
      </c>
      <c r="HK21" s="19">
        <f t="shared" si="157"/>
        <v>3.4003495795473655</v>
      </c>
      <c r="HL21" s="19">
        <f t="shared" si="157"/>
        <v>3.4003495795473655</v>
      </c>
      <c r="HM21" s="19">
        <f t="shared" si="157"/>
        <v>3.4003495795473655</v>
      </c>
      <c r="HN21" s="19">
        <f t="shared" si="157"/>
        <v>3.4003495795473655</v>
      </c>
      <c r="HO21" s="19">
        <f t="shared" si="157"/>
        <v>3.4003495795473655</v>
      </c>
      <c r="HP21" s="19">
        <f t="shared" si="157"/>
        <v>3.4003495795473655</v>
      </c>
      <c r="HQ21" s="19">
        <f t="shared" si="157"/>
        <v>3.4003495795473655</v>
      </c>
      <c r="HR21" s="19">
        <f t="shared" si="157"/>
        <v>3.4003495795473655</v>
      </c>
      <c r="HS21" s="19">
        <f t="shared" si="157"/>
        <v>3.4003495795473655</v>
      </c>
      <c r="HT21" s="19">
        <f t="shared" si="157"/>
        <v>3.4003495795473655</v>
      </c>
      <c r="HU21" s="19">
        <f t="shared" si="157"/>
        <v>3.4003495795473655</v>
      </c>
      <c r="HV21" s="19">
        <f t="shared" si="157"/>
        <v>3.4003495795473655</v>
      </c>
      <c r="HW21" s="19">
        <f t="shared" si="157"/>
        <v>3.4003495795473655</v>
      </c>
      <c r="HX21" s="19">
        <f t="shared" si="157"/>
        <v>3.4003495795473655</v>
      </c>
      <c r="HY21" s="19">
        <f t="shared" si="157"/>
        <v>3.4003495795473655</v>
      </c>
      <c r="HZ21" s="19">
        <f t="shared" si="157"/>
        <v>3.4003495795473655</v>
      </c>
      <c r="IA21" s="19">
        <f t="shared" si="157"/>
        <v>3.4003495795473655</v>
      </c>
      <c r="IB21" s="19">
        <f t="shared" si="157"/>
        <v>3.4003495795473655</v>
      </c>
      <c r="IC21" s="19">
        <f t="shared" si="157"/>
        <v>3.4003495795473655</v>
      </c>
      <c r="ID21" s="19">
        <f t="shared" si="157"/>
        <v>3.4003495795473655</v>
      </c>
      <c r="IE21" s="19">
        <f t="shared" si="157"/>
        <v>3.4003495795473655</v>
      </c>
      <c r="IF21" s="19">
        <f t="shared" si="157"/>
        <v>3.4003495795473655</v>
      </c>
      <c r="IG21" s="19">
        <f t="shared" si="157"/>
        <v>3.4003495795473655</v>
      </c>
      <c r="IH21" s="19">
        <f t="shared" si="157"/>
        <v>3.4003495795473655</v>
      </c>
      <c r="II21" s="19">
        <f t="shared" si="157"/>
        <v>3.4003495795473655</v>
      </c>
      <c r="IJ21" s="19">
        <f t="shared" si="157"/>
        <v>3.4003495795473655</v>
      </c>
      <c r="IK21" s="19">
        <f t="shared" si="157"/>
        <v>3.4003495795473655</v>
      </c>
      <c r="IL21" s="19">
        <f t="shared" si="157"/>
        <v>3.4003495795473655</v>
      </c>
      <c r="IM21" s="19">
        <f t="shared" si="157"/>
        <v>3.4003495795473655</v>
      </c>
      <c r="IN21" s="19">
        <f t="shared" si="157"/>
        <v>3.4003495795473655</v>
      </c>
      <c r="IO21" s="19">
        <f t="shared" si="157"/>
        <v>3.4003495795473655</v>
      </c>
      <c r="IP21" s="19">
        <f t="shared" si="157"/>
        <v>3.4003495795473655</v>
      </c>
      <c r="IQ21" s="19">
        <f t="shared" si="157"/>
        <v>3.4003495795473655</v>
      </c>
      <c r="IR21" s="19">
        <f t="shared" si="157"/>
        <v>3.4003495795473655</v>
      </c>
      <c r="IS21" s="19">
        <f t="shared" si="157"/>
        <v>3.4003495795473655</v>
      </c>
      <c r="IT21" s="19">
        <f t="shared" si="157"/>
        <v>3.4003495795473655</v>
      </c>
      <c r="IU21" s="19">
        <f t="shared" si="157"/>
        <v>3.4003495795473655</v>
      </c>
      <c r="IV21" s="19">
        <f t="shared" si="157"/>
        <v>3.4003495795473655</v>
      </c>
      <c r="IW21" s="19">
        <f t="shared" si="157"/>
        <v>3.4003495795473655</v>
      </c>
      <c r="IX21" s="19">
        <f t="shared" ref="IX21:JM21" si="158">AVERAGE(IX11:IX12)*IX16</f>
        <v>3.4003495795473655</v>
      </c>
      <c r="IY21" s="19">
        <f t="shared" si="158"/>
        <v>3.4003495795473655</v>
      </c>
      <c r="IZ21" s="19">
        <f t="shared" si="158"/>
        <v>3.4003495795473655</v>
      </c>
      <c r="JA21" s="19">
        <f t="shared" si="158"/>
        <v>3.4003495795473655</v>
      </c>
      <c r="JB21" s="19">
        <f t="shared" si="158"/>
        <v>3.4003495795473655</v>
      </c>
      <c r="JC21" s="19">
        <f t="shared" si="158"/>
        <v>3.4003495795473655</v>
      </c>
      <c r="JD21" s="19">
        <f t="shared" si="158"/>
        <v>3.4003495795473655</v>
      </c>
      <c r="JE21" s="19">
        <f t="shared" si="158"/>
        <v>3.4003495795473655</v>
      </c>
      <c r="JF21" s="19">
        <f t="shared" si="158"/>
        <v>3.4003495795473655</v>
      </c>
      <c r="JG21" s="19">
        <f t="shared" si="158"/>
        <v>3.4003495795473655</v>
      </c>
      <c r="JH21" s="19">
        <f t="shared" si="158"/>
        <v>3.4003495795473655</v>
      </c>
      <c r="JI21" s="19">
        <f t="shared" si="158"/>
        <v>3.4003495795473655</v>
      </c>
      <c r="JJ21" s="19">
        <f t="shared" si="158"/>
        <v>3.4003495795473655</v>
      </c>
      <c r="JK21" s="19">
        <f t="shared" si="158"/>
        <v>3.4003495795473655</v>
      </c>
      <c r="JL21" s="19">
        <f t="shared" si="158"/>
        <v>3.4003495795473655</v>
      </c>
      <c r="JM21" s="19">
        <f t="shared" si="158"/>
        <v>3.4003495795473655</v>
      </c>
      <c r="JN21" s="19"/>
      <c r="JO21" s="19"/>
      <c r="JP21" s="19"/>
      <c r="JQ21" s="19"/>
      <c r="JR21" s="19"/>
      <c r="JS21" s="19"/>
      <c r="JT21" s="19"/>
      <c r="JU21" s="19"/>
      <c r="JV21" s="19"/>
      <c r="JW21" s="19"/>
      <c r="JX21" s="19"/>
      <c r="JY21" s="19"/>
      <c r="JZ21" s="19"/>
      <c r="KA21" s="19"/>
      <c r="KB21" s="19"/>
      <c r="KC21" s="19"/>
      <c r="KD21" s="19"/>
      <c r="KE21" s="19"/>
      <c r="KF21" s="19"/>
      <c r="KG21" s="19"/>
      <c r="KH21" s="19"/>
      <c r="KI21" s="19"/>
      <c r="KJ21" s="19"/>
      <c r="KK21" s="19"/>
      <c r="KL21" s="19"/>
      <c r="KM21" s="19"/>
      <c r="KN21" s="19"/>
      <c r="KO21" s="19"/>
      <c r="KP21" s="19"/>
      <c r="KQ21" s="19"/>
      <c r="KR21" s="19"/>
      <c r="KS21" s="19"/>
      <c r="KT21" s="19"/>
      <c r="KU21" s="19"/>
      <c r="KV21" s="19"/>
      <c r="KW21" s="19"/>
      <c r="KX21" s="19"/>
      <c r="KY21" s="19"/>
      <c r="KZ21" s="19"/>
      <c r="LA21" s="19"/>
      <c r="LB21" s="19"/>
      <c r="LC21" s="19"/>
      <c r="LD21" s="19"/>
      <c r="LE21" s="19"/>
      <c r="LF21" s="19"/>
      <c r="LG21" s="19"/>
      <c r="LH21" s="19"/>
      <c r="LI21" s="19"/>
      <c r="LJ21" s="19"/>
      <c r="LK21" s="19"/>
      <c r="LL21" s="19"/>
      <c r="LM21" s="19"/>
      <c r="LN21" s="19"/>
      <c r="LO21" s="19"/>
      <c r="LP21" s="19"/>
      <c r="LQ21" s="19"/>
      <c r="LR21" s="19"/>
    </row>
    <row r="22" spans="1:330" x14ac:dyDescent="0.3">
      <c r="A22" t="s">
        <v>56</v>
      </c>
      <c r="B22" s="19">
        <f t="shared" ref="B22:BM22" si="159">+B9*B17</f>
        <v>0</v>
      </c>
      <c r="C22" s="19">
        <f t="shared" si="159"/>
        <v>0</v>
      </c>
      <c r="D22" s="19">
        <f t="shared" si="159"/>
        <v>0</v>
      </c>
      <c r="E22" s="19">
        <f t="shared" si="159"/>
        <v>0</v>
      </c>
      <c r="F22" s="19">
        <f t="shared" si="159"/>
        <v>0</v>
      </c>
      <c r="G22" s="19">
        <f t="shared" si="159"/>
        <v>0</v>
      </c>
      <c r="H22" s="19">
        <f t="shared" si="159"/>
        <v>0</v>
      </c>
      <c r="I22" s="19">
        <f t="shared" si="159"/>
        <v>0</v>
      </c>
      <c r="J22" s="19">
        <f t="shared" si="159"/>
        <v>0</v>
      </c>
      <c r="K22" s="19">
        <f t="shared" si="159"/>
        <v>0</v>
      </c>
      <c r="L22" s="19">
        <f t="shared" si="159"/>
        <v>0</v>
      </c>
      <c r="M22" s="19">
        <f t="shared" si="159"/>
        <v>0</v>
      </c>
      <c r="N22" s="19">
        <f t="shared" si="159"/>
        <v>0</v>
      </c>
      <c r="O22" s="19">
        <f t="shared" si="159"/>
        <v>0</v>
      </c>
      <c r="P22" s="19">
        <f t="shared" si="159"/>
        <v>0</v>
      </c>
      <c r="Q22" s="19">
        <f t="shared" si="159"/>
        <v>0</v>
      </c>
      <c r="R22" s="19">
        <f t="shared" si="159"/>
        <v>0</v>
      </c>
      <c r="S22" s="19">
        <f t="shared" si="159"/>
        <v>0</v>
      </c>
      <c r="T22" s="19">
        <f t="shared" si="159"/>
        <v>0</v>
      </c>
      <c r="U22" s="19">
        <f t="shared" si="159"/>
        <v>0</v>
      </c>
      <c r="V22" s="19">
        <f t="shared" si="159"/>
        <v>0</v>
      </c>
      <c r="W22" s="19">
        <f t="shared" si="159"/>
        <v>0</v>
      </c>
      <c r="X22" s="19">
        <f t="shared" si="159"/>
        <v>0</v>
      </c>
      <c r="Y22" s="19">
        <f t="shared" si="159"/>
        <v>0</v>
      </c>
      <c r="Z22" s="19">
        <f t="shared" si="159"/>
        <v>0</v>
      </c>
      <c r="AA22" s="19">
        <f t="shared" si="159"/>
        <v>0</v>
      </c>
      <c r="AB22" s="19">
        <f t="shared" si="159"/>
        <v>0</v>
      </c>
      <c r="AC22" s="19">
        <f t="shared" si="159"/>
        <v>0</v>
      </c>
      <c r="AD22" s="19">
        <f t="shared" si="159"/>
        <v>0</v>
      </c>
      <c r="AE22" s="12">
        <f t="shared" si="159"/>
        <v>0</v>
      </c>
      <c r="AF22" s="19">
        <f t="shared" si="159"/>
        <v>0</v>
      </c>
      <c r="AG22" s="19">
        <f t="shared" si="159"/>
        <v>0</v>
      </c>
      <c r="AH22" s="19">
        <f t="shared" si="159"/>
        <v>0</v>
      </c>
      <c r="AI22" s="19">
        <f t="shared" si="159"/>
        <v>0</v>
      </c>
      <c r="AJ22" s="19">
        <f t="shared" si="159"/>
        <v>0</v>
      </c>
      <c r="AK22" s="19">
        <f t="shared" si="159"/>
        <v>0</v>
      </c>
      <c r="AL22" s="19">
        <f t="shared" si="159"/>
        <v>0</v>
      </c>
      <c r="AM22" s="19">
        <f t="shared" si="159"/>
        <v>0</v>
      </c>
      <c r="AN22" s="19">
        <f t="shared" si="159"/>
        <v>0</v>
      </c>
      <c r="AO22" s="19">
        <f t="shared" si="159"/>
        <v>0</v>
      </c>
      <c r="AP22" s="19">
        <f t="shared" si="159"/>
        <v>0</v>
      </c>
      <c r="AQ22" s="19">
        <f t="shared" si="159"/>
        <v>0</v>
      </c>
      <c r="AR22" s="19">
        <f t="shared" si="159"/>
        <v>0</v>
      </c>
      <c r="AS22" s="19">
        <f t="shared" si="159"/>
        <v>0</v>
      </c>
      <c r="AT22" s="19">
        <f t="shared" si="159"/>
        <v>0</v>
      </c>
      <c r="AU22" s="19">
        <f t="shared" si="159"/>
        <v>0</v>
      </c>
      <c r="AV22" s="19">
        <f t="shared" si="159"/>
        <v>0</v>
      </c>
      <c r="AW22" s="19">
        <f t="shared" si="159"/>
        <v>0</v>
      </c>
      <c r="AX22" s="19">
        <f t="shared" si="159"/>
        <v>0</v>
      </c>
      <c r="AY22" s="19">
        <f t="shared" si="159"/>
        <v>0</v>
      </c>
      <c r="AZ22" s="19">
        <f t="shared" si="159"/>
        <v>0</v>
      </c>
      <c r="BA22" s="19">
        <f t="shared" si="159"/>
        <v>0</v>
      </c>
      <c r="BB22" s="19">
        <f t="shared" si="159"/>
        <v>0</v>
      </c>
      <c r="BC22" s="19">
        <f t="shared" si="159"/>
        <v>0</v>
      </c>
      <c r="BD22" s="19">
        <f t="shared" si="159"/>
        <v>0</v>
      </c>
      <c r="BE22" s="19">
        <f t="shared" si="159"/>
        <v>0</v>
      </c>
      <c r="BF22" s="19">
        <f t="shared" si="159"/>
        <v>0</v>
      </c>
      <c r="BG22" s="19">
        <f t="shared" si="159"/>
        <v>0</v>
      </c>
      <c r="BH22" s="19">
        <f t="shared" si="159"/>
        <v>0</v>
      </c>
      <c r="BI22" s="19">
        <f t="shared" si="159"/>
        <v>0</v>
      </c>
      <c r="BJ22" s="19">
        <f t="shared" si="159"/>
        <v>0</v>
      </c>
      <c r="BK22" s="19">
        <f t="shared" si="159"/>
        <v>0</v>
      </c>
      <c r="BL22" s="19">
        <f t="shared" si="159"/>
        <v>0</v>
      </c>
      <c r="BM22" s="19">
        <f t="shared" si="159"/>
        <v>0</v>
      </c>
      <c r="BN22" s="19">
        <f t="shared" ref="BN22:DY22" si="160">+BN9*BN17</f>
        <v>0</v>
      </c>
      <c r="BO22" s="19">
        <f t="shared" si="160"/>
        <v>0.38727343349999999</v>
      </c>
      <c r="BP22" s="19">
        <f t="shared" si="160"/>
        <v>0.38727343349999999</v>
      </c>
      <c r="BQ22" s="19">
        <f t="shared" si="160"/>
        <v>0.38727343349999999</v>
      </c>
      <c r="BR22" s="19">
        <f t="shared" si="160"/>
        <v>0.38727343349999999</v>
      </c>
      <c r="BS22" s="19">
        <f t="shared" si="160"/>
        <v>0.38727343349999999</v>
      </c>
      <c r="BT22" s="19">
        <f t="shared" si="160"/>
        <v>0.38727343349999999</v>
      </c>
      <c r="BU22" s="19">
        <f t="shared" si="160"/>
        <v>0.38727343349999999</v>
      </c>
      <c r="BV22" s="19">
        <f t="shared" si="160"/>
        <v>0.38727343349999999</v>
      </c>
      <c r="BW22" s="19">
        <f t="shared" si="160"/>
        <v>0.38727343349999999</v>
      </c>
      <c r="BX22" s="19">
        <f t="shared" si="160"/>
        <v>0.38727343349999999</v>
      </c>
      <c r="BY22" s="19">
        <f t="shared" si="160"/>
        <v>0.38727343349999999</v>
      </c>
      <c r="BZ22" s="19">
        <f t="shared" si="160"/>
        <v>0.38727343349999999</v>
      </c>
      <c r="CA22" s="19">
        <f t="shared" si="160"/>
        <v>0.39695526933749992</v>
      </c>
      <c r="CB22" s="19">
        <f t="shared" si="160"/>
        <v>0.39695526933749992</v>
      </c>
      <c r="CC22" s="19">
        <f t="shared" si="160"/>
        <v>0.39695526933749992</v>
      </c>
      <c r="CD22" s="19">
        <f t="shared" si="160"/>
        <v>0.39695526933749992</v>
      </c>
      <c r="CE22" s="19">
        <f t="shared" si="160"/>
        <v>0.39695526933749992</v>
      </c>
      <c r="CF22" s="19">
        <f t="shared" si="160"/>
        <v>0.39695526933749992</v>
      </c>
      <c r="CG22" s="19">
        <f t="shared" si="160"/>
        <v>0.39695526933749992</v>
      </c>
      <c r="CH22" s="19">
        <f t="shared" si="160"/>
        <v>0.39695526933749992</v>
      </c>
      <c r="CI22" s="19">
        <f t="shared" si="160"/>
        <v>0.39695526933749992</v>
      </c>
      <c r="CJ22" s="19">
        <f t="shared" si="160"/>
        <v>0.39695526933749992</v>
      </c>
      <c r="CK22" s="19">
        <f t="shared" si="160"/>
        <v>0.39695526933749992</v>
      </c>
      <c r="CL22" s="19">
        <f t="shared" si="160"/>
        <v>0.39695526933749992</v>
      </c>
      <c r="CM22" s="19">
        <f t="shared" si="160"/>
        <v>0.40687915107093736</v>
      </c>
      <c r="CN22" s="19">
        <f t="shared" si="160"/>
        <v>0.40687915107093736</v>
      </c>
      <c r="CO22" s="19">
        <f t="shared" si="160"/>
        <v>0.40687915107093736</v>
      </c>
      <c r="CP22" s="19">
        <f t="shared" si="160"/>
        <v>0.40687915107093736</v>
      </c>
      <c r="CQ22" s="19">
        <f t="shared" si="160"/>
        <v>0.40687915107093736</v>
      </c>
      <c r="CR22" s="19">
        <f t="shared" si="160"/>
        <v>0.40687915107093736</v>
      </c>
      <c r="CS22" s="19">
        <f t="shared" si="160"/>
        <v>0.40687915107093736</v>
      </c>
      <c r="CT22" s="19">
        <f t="shared" si="160"/>
        <v>0.40687915107093736</v>
      </c>
      <c r="CU22" s="19">
        <f t="shared" si="160"/>
        <v>0.40687915107093736</v>
      </c>
      <c r="CV22" s="19">
        <f t="shared" si="160"/>
        <v>0.40687915107093736</v>
      </c>
      <c r="CW22" s="19">
        <f t="shared" si="160"/>
        <v>0.40687915107093736</v>
      </c>
      <c r="CX22" s="19">
        <f t="shared" si="160"/>
        <v>0.40687915107093736</v>
      </c>
      <c r="CY22" s="19">
        <f t="shared" si="160"/>
        <v>0.41705112984771076</v>
      </c>
      <c r="CZ22" s="19">
        <f t="shared" si="160"/>
        <v>0.41705112984771076</v>
      </c>
      <c r="DA22" s="19">
        <f t="shared" si="160"/>
        <v>0.41705112984771076</v>
      </c>
      <c r="DB22" s="19">
        <f t="shared" si="160"/>
        <v>0.41705112984771076</v>
      </c>
      <c r="DC22" s="19">
        <f t="shared" si="160"/>
        <v>0.41705112984771076</v>
      </c>
      <c r="DD22" s="19">
        <f t="shared" si="160"/>
        <v>0.41705112984771076</v>
      </c>
      <c r="DE22" s="19">
        <f t="shared" si="160"/>
        <v>0.41705112984771076</v>
      </c>
      <c r="DF22" s="19">
        <f t="shared" si="160"/>
        <v>0.41705112984771076</v>
      </c>
      <c r="DG22" s="19">
        <f t="shared" si="160"/>
        <v>0.41705112984771076</v>
      </c>
      <c r="DH22" s="19">
        <f t="shared" si="160"/>
        <v>0.41705112984771076</v>
      </c>
      <c r="DI22" s="19">
        <f t="shared" si="160"/>
        <v>0.41705112984771076</v>
      </c>
      <c r="DJ22" s="19">
        <f t="shared" si="160"/>
        <v>0.41705112984771076</v>
      </c>
      <c r="DK22" s="19">
        <f t="shared" si="160"/>
        <v>0.42747740809390344</v>
      </c>
      <c r="DL22" s="19">
        <f t="shared" si="160"/>
        <v>0.42747740809390344</v>
      </c>
      <c r="DM22" s="19">
        <f t="shared" si="160"/>
        <v>0.42747740809390344</v>
      </c>
      <c r="DN22" s="19">
        <f t="shared" si="160"/>
        <v>0.42747740809390344</v>
      </c>
      <c r="DO22" s="19">
        <f t="shared" si="160"/>
        <v>0.42747740809390344</v>
      </c>
      <c r="DP22" s="19">
        <f t="shared" si="160"/>
        <v>0.42747740809390344</v>
      </c>
      <c r="DQ22" s="19">
        <f t="shared" si="160"/>
        <v>0.42747740809390344</v>
      </c>
      <c r="DR22" s="19">
        <f t="shared" si="160"/>
        <v>0.42747740809390344</v>
      </c>
      <c r="DS22" s="19">
        <f t="shared" si="160"/>
        <v>0.42747740809390344</v>
      </c>
      <c r="DT22" s="19">
        <f t="shared" si="160"/>
        <v>0.42747740809390344</v>
      </c>
      <c r="DU22" s="19">
        <f t="shared" si="160"/>
        <v>0.42747740809390344</v>
      </c>
      <c r="DV22" s="19">
        <f t="shared" si="160"/>
        <v>0.42747740809390344</v>
      </c>
      <c r="DW22" s="19">
        <f t="shared" si="160"/>
        <v>0.43816434329625104</v>
      </c>
      <c r="DX22" s="19">
        <f t="shared" si="160"/>
        <v>0.43816434329625104</v>
      </c>
      <c r="DY22" s="19">
        <f t="shared" si="160"/>
        <v>0.43816434329625104</v>
      </c>
      <c r="DZ22" s="19">
        <f t="shared" ref="DZ22:GK22" si="161">+DZ9*DZ17</f>
        <v>0.43816434329625104</v>
      </c>
      <c r="EA22" s="19">
        <f t="shared" si="161"/>
        <v>0.43816434329625104</v>
      </c>
      <c r="EB22" s="19">
        <f t="shared" si="161"/>
        <v>0.43816434329625104</v>
      </c>
      <c r="EC22" s="19">
        <f t="shared" si="161"/>
        <v>0.43816434329625104</v>
      </c>
      <c r="ED22" s="19">
        <f t="shared" si="161"/>
        <v>0.43816434329625104</v>
      </c>
      <c r="EE22" s="19">
        <f t="shared" si="161"/>
        <v>0.43816434329625104</v>
      </c>
      <c r="EF22" s="19">
        <f t="shared" si="161"/>
        <v>0.43816434329625104</v>
      </c>
      <c r="EG22" s="19">
        <f t="shared" si="161"/>
        <v>0.43816434329625104</v>
      </c>
      <c r="EH22" s="19">
        <f t="shared" si="161"/>
        <v>0.43816434329625104</v>
      </c>
      <c r="EI22" s="19">
        <f t="shared" si="161"/>
        <v>0.44911845187865729</v>
      </c>
      <c r="EJ22" s="19">
        <f t="shared" si="161"/>
        <v>0.44911845187865729</v>
      </c>
      <c r="EK22" s="19">
        <f t="shared" si="161"/>
        <v>0.44911845187865729</v>
      </c>
      <c r="EL22" s="19">
        <f t="shared" si="161"/>
        <v>0.44911845187865729</v>
      </c>
      <c r="EM22" s="19">
        <f t="shared" si="161"/>
        <v>0.44911845187865729</v>
      </c>
      <c r="EN22" s="19">
        <f t="shared" si="161"/>
        <v>0.44911845187865729</v>
      </c>
      <c r="EO22" s="19">
        <f t="shared" si="161"/>
        <v>0.44911845187865729</v>
      </c>
      <c r="EP22" s="19">
        <f t="shared" si="161"/>
        <v>0.44911845187865729</v>
      </c>
      <c r="EQ22" s="19">
        <f t="shared" si="161"/>
        <v>0.44911845187865729</v>
      </c>
      <c r="ER22" s="19">
        <f t="shared" si="161"/>
        <v>0.44911845187865729</v>
      </c>
      <c r="ES22" s="19">
        <f t="shared" si="161"/>
        <v>0.44911845187865729</v>
      </c>
      <c r="ET22" s="19">
        <f t="shared" si="161"/>
        <v>0.44911845187865729</v>
      </c>
      <c r="EU22" s="19">
        <f t="shared" si="161"/>
        <v>0.46034641317562369</v>
      </c>
      <c r="EV22" s="19">
        <f t="shared" si="161"/>
        <v>0.46034641317562369</v>
      </c>
      <c r="EW22" s="19">
        <f t="shared" si="161"/>
        <v>0.46034641317562369</v>
      </c>
      <c r="EX22" s="19">
        <f t="shared" si="161"/>
        <v>0.46034641317562369</v>
      </c>
      <c r="EY22" s="19">
        <f t="shared" si="161"/>
        <v>0.46034641317562369</v>
      </c>
      <c r="EZ22" s="19">
        <f t="shared" si="161"/>
        <v>0.46034641317562369</v>
      </c>
      <c r="FA22" s="19">
        <f t="shared" si="161"/>
        <v>0.46034641317562369</v>
      </c>
      <c r="FB22" s="19">
        <f t="shared" si="161"/>
        <v>0.46034641317562369</v>
      </c>
      <c r="FC22" s="19">
        <f t="shared" si="161"/>
        <v>0.46034641317562369</v>
      </c>
      <c r="FD22" s="19">
        <f t="shared" si="161"/>
        <v>0.46034641317562369</v>
      </c>
      <c r="FE22" s="19">
        <f t="shared" si="161"/>
        <v>0.46034641317562369</v>
      </c>
      <c r="FF22" s="19">
        <f t="shared" si="161"/>
        <v>0.46034641317562369</v>
      </c>
      <c r="FG22" s="19">
        <f t="shared" si="161"/>
        <v>0.47185507350501427</v>
      </c>
      <c r="FH22" s="19">
        <f t="shared" si="161"/>
        <v>0.47185507350501427</v>
      </c>
      <c r="FI22" s="19">
        <f t="shared" si="161"/>
        <v>0.47185507350501427</v>
      </c>
      <c r="FJ22" s="19">
        <f t="shared" si="161"/>
        <v>0.47185507350501427</v>
      </c>
      <c r="FK22" s="19">
        <f t="shared" si="161"/>
        <v>0.47185507350501427</v>
      </c>
      <c r="FL22" s="19">
        <f t="shared" si="161"/>
        <v>0.47185507350501427</v>
      </c>
      <c r="FM22" s="19">
        <f t="shared" si="161"/>
        <v>0.47185507350501427</v>
      </c>
      <c r="FN22" s="19">
        <f t="shared" si="161"/>
        <v>0.47185507350501427</v>
      </c>
      <c r="FO22" s="19">
        <f t="shared" si="161"/>
        <v>0.47185507350501427</v>
      </c>
      <c r="FP22" s="19">
        <f t="shared" si="161"/>
        <v>0.47185507350501427</v>
      </c>
      <c r="FQ22" s="19">
        <f t="shared" si="161"/>
        <v>0.47185507350501427</v>
      </c>
      <c r="FR22" s="19">
        <f t="shared" si="161"/>
        <v>0.47185507350501427</v>
      </c>
      <c r="FS22" s="19">
        <f t="shared" si="161"/>
        <v>0.48365145034263957</v>
      </c>
      <c r="FT22" s="19">
        <f t="shared" si="161"/>
        <v>0.48365145034263957</v>
      </c>
      <c r="FU22" s="19">
        <f t="shared" si="161"/>
        <v>0.48365145034263957</v>
      </c>
      <c r="FV22" s="19">
        <f t="shared" si="161"/>
        <v>0.48365145034263957</v>
      </c>
      <c r="FW22" s="19">
        <f t="shared" si="161"/>
        <v>0.48365145034263957</v>
      </c>
      <c r="FX22" s="19">
        <f t="shared" si="161"/>
        <v>0.48365145034263957</v>
      </c>
      <c r="FY22" s="19">
        <f t="shared" si="161"/>
        <v>0.48365145034263957</v>
      </c>
      <c r="FZ22" s="19">
        <f t="shared" si="161"/>
        <v>0.48365145034263957</v>
      </c>
      <c r="GA22" s="19">
        <f t="shared" si="161"/>
        <v>0.48365145034263957</v>
      </c>
      <c r="GB22" s="19">
        <f t="shared" si="161"/>
        <v>0.48365145034263957</v>
      </c>
      <c r="GC22" s="19">
        <f t="shared" si="161"/>
        <v>0.48365145034263957</v>
      </c>
      <c r="GD22" s="19">
        <f t="shared" si="161"/>
        <v>0.48365145034263957</v>
      </c>
      <c r="GE22" s="19">
        <f t="shared" si="161"/>
        <v>0.49574273660120549</v>
      </c>
      <c r="GF22" s="19">
        <f t="shared" si="161"/>
        <v>0.49574273660120549</v>
      </c>
      <c r="GG22" s="19">
        <f t="shared" si="161"/>
        <v>0.49574273660120549</v>
      </c>
      <c r="GH22" s="19">
        <f t="shared" si="161"/>
        <v>0.49574273660120549</v>
      </c>
      <c r="GI22" s="19">
        <f t="shared" si="161"/>
        <v>0.49574273660120549</v>
      </c>
      <c r="GJ22" s="19">
        <f t="shared" si="161"/>
        <v>0.49574273660120549</v>
      </c>
      <c r="GK22" s="19">
        <f t="shared" si="161"/>
        <v>0.49574273660120549</v>
      </c>
      <c r="GL22" s="19">
        <f t="shared" ref="GL22:IW22" si="162">+GL9*GL17</f>
        <v>0.49574273660120549</v>
      </c>
      <c r="GM22" s="19">
        <f t="shared" si="162"/>
        <v>0.49574273660120549</v>
      </c>
      <c r="GN22" s="19">
        <f t="shared" si="162"/>
        <v>0.49574273660120549</v>
      </c>
      <c r="GO22" s="19">
        <f t="shared" si="162"/>
        <v>0.49574273660120549</v>
      </c>
      <c r="GP22" s="19">
        <f t="shared" si="162"/>
        <v>0.49574273660120549</v>
      </c>
      <c r="GQ22" s="19">
        <f t="shared" si="162"/>
        <v>0.50813630501623563</v>
      </c>
      <c r="GR22" s="19">
        <f t="shared" si="162"/>
        <v>0.50813630501623563</v>
      </c>
      <c r="GS22" s="19">
        <f t="shared" si="162"/>
        <v>0.50813630501623563</v>
      </c>
      <c r="GT22" s="19">
        <f t="shared" si="162"/>
        <v>0.50813630501623563</v>
      </c>
      <c r="GU22" s="19">
        <f t="shared" si="162"/>
        <v>0.50813630501623563</v>
      </c>
      <c r="GV22" s="19">
        <f t="shared" si="162"/>
        <v>0.50813630501623563</v>
      </c>
      <c r="GW22" s="19">
        <f t="shared" si="162"/>
        <v>0.50813630501623563</v>
      </c>
      <c r="GX22" s="19">
        <f t="shared" si="162"/>
        <v>0.50813630501623563</v>
      </c>
      <c r="GY22" s="19">
        <f t="shared" si="162"/>
        <v>0.50813630501623563</v>
      </c>
      <c r="GZ22" s="19">
        <f t="shared" si="162"/>
        <v>0.50813630501623563</v>
      </c>
      <c r="HA22" s="19">
        <f t="shared" si="162"/>
        <v>0.50813630501623563</v>
      </c>
      <c r="HB22" s="19">
        <f t="shared" si="162"/>
        <v>0.50813630501623563</v>
      </c>
      <c r="HC22" s="19">
        <f t="shared" si="162"/>
        <v>0.52083971264164142</v>
      </c>
      <c r="HD22" s="19">
        <f t="shared" si="162"/>
        <v>0.52083971264164142</v>
      </c>
      <c r="HE22" s="19">
        <f t="shared" si="162"/>
        <v>0.52083971264164142</v>
      </c>
      <c r="HF22" s="19">
        <f t="shared" si="162"/>
        <v>0.52083971264164142</v>
      </c>
      <c r="HG22" s="19">
        <f t="shared" si="162"/>
        <v>0.52083971264164142</v>
      </c>
      <c r="HH22" s="19">
        <f t="shared" si="162"/>
        <v>0.52083971264164142</v>
      </c>
      <c r="HI22" s="19">
        <f t="shared" si="162"/>
        <v>0.52083971264164142</v>
      </c>
      <c r="HJ22" s="19">
        <f t="shared" si="162"/>
        <v>0.52083971264164142</v>
      </c>
      <c r="HK22" s="19">
        <f t="shared" si="162"/>
        <v>0.52083971264164142</v>
      </c>
      <c r="HL22" s="19">
        <f t="shared" si="162"/>
        <v>0.52083971264164142</v>
      </c>
      <c r="HM22" s="19">
        <f t="shared" si="162"/>
        <v>0.52083971264164142</v>
      </c>
      <c r="HN22" s="19">
        <f t="shared" si="162"/>
        <v>0.52083971264164142</v>
      </c>
      <c r="HO22" s="19">
        <f t="shared" si="162"/>
        <v>0.52083971264164142</v>
      </c>
      <c r="HP22" s="19">
        <f t="shared" si="162"/>
        <v>0.52083971264164142</v>
      </c>
      <c r="HQ22" s="19">
        <f t="shared" si="162"/>
        <v>0.52083971264164142</v>
      </c>
      <c r="HR22" s="19">
        <f t="shared" si="162"/>
        <v>0.52083971264164142</v>
      </c>
      <c r="HS22" s="19">
        <f t="shared" si="162"/>
        <v>0.52083971264164142</v>
      </c>
      <c r="HT22" s="19">
        <f t="shared" si="162"/>
        <v>0.52083971264164142</v>
      </c>
      <c r="HU22" s="19">
        <f t="shared" si="162"/>
        <v>0.52083971264164142</v>
      </c>
      <c r="HV22" s="19">
        <f t="shared" si="162"/>
        <v>0.52083971264164142</v>
      </c>
      <c r="HW22" s="19">
        <f t="shared" si="162"/>
        <v>0.52083971264164142</v>
      </c>
      <c r="HX22" s="19">
        <f t="shared" si="162"/>
        <v>0.52083971264164142</v>
      </c>
      <c r="HY22" s="19">
        <f t="shared" si="162"/>
        <v>0.52083971264164142</v>
      </c>
      <c r="HZ22" s="19">
        <f t="shared" si="162"/>
        <v>0.52083971264164142</v>
      </c>
      <c r="IA22" s="19">
        <f t="shared" si="162"/>
        <v>0.52083971264164142</v>
      </c>
      <c r="IB22" s="19">
        <f t="shared" si="162"/>
        <v>0.52083971264164142</v>
      </c>
      <c r="IC22" s="19">
        <f t="shared" si="162"/>
        <v>0.52083971264164142</v>
      </c>
      <c r="ID22" s="19">
        <f t="shared" si="162"/>
        <v>0.52083971264164142</v>
      </c>
      <c r="IE22" s="19">
        <f t="shared" si="162"/>
        <v>0.52083971264164142</v>
      </c>
      <c r="IF22" s="19">
        <f t="shared" si="162"/>
        <v>0.52083971264164142</v>
      </c>
      <c r="IG22" s="19">
        <f t="shared" si="162"/>
        <v>0.52083971264164142</v>
      </c>
      <c r="IH22" s="19">
        <f t="shared" si="162"/>
        <v>0.52083971264164142</v>
      </c>
      <c r="II22" s="19">
        <f t="shared" si="162"/>
        <v>0.52083971264164142</v>
      </c>
      <c r="IJ22" s="19">
        <f t="shared" si="162"/>
        <v>0.52083971264164142</v>
      </c>
      <c r="IK22" s="19">
        <f t="shared" si="162"/>
        <v>0.52083971264164142</v>
      </c>
      <c r="IL22" s="19">
        <f t="shared" si="162"/>
        <v>0.52083971264164142</v>
      </c>
      <c r="IM22" s="19">
        <f t="shared" si="162"/>
        <v>0.52083971264164142</v>
      </c>
      <c r="IN22" s="19">
        <f t="shared" si="162"/>
        <v>0.52083971264164142</v>
      </c>
      <c r="IO22" s="19">
        <f t="shared" si="162"/>
        <v>0.52083971264164142</v>
      </c>
      <c r="IP22" s="19">
        <f t="shared" si="162"/>
        <v>0.52083971264164142</v>
      </c>
      <c r="IQ22" s="19">
        <f t="shared" si="162"/>
        <v>0.52083971264164142</v>
      </c>
      <c r="IR22" s="19">
        <f t="shared" si="162"/>
        <v>0.52083971264164142</v>
      </c>
      <c r="IS22" s="19">
        <f t="shared" si="162"/>
        <v>0.52083971264164142</v>
      </c>
      <c r="IT22" s="19">
        <f t="shared" si="162"/>
        <v>0.52083971264164142</v>
      </c>
      <c r="IU22" s="19">
        <f t="shared" si="162"/>
        <v>0.52083971264164142</v>
      </c>
      <c r="IV22" s="19">
        <f t="shared" si="162"/>
        <v>0.52083971264164142</v>
      </c>
      <c r="IW22" s="19">
        <f t="shared" si="162"/>
        <v>0.52083971264164142</v>
      </c>
      <c r="IX22" s="19">
        <f t="shared" ref="IX22:JM22" si="163">+IX9*IX17</f>
        <v>0.52083971264164142</v>
      </c>
      <c r="IY22" s="19">
        <f t="shared" si="163"/>
        <v>0.52083971264164142</v>
      </c>
      <c r="IZ22" s="19">
        <f t="shared" si="163"/>
        <v>0.52083971264164142</v>
      </c>
      <c r="JA22" s="19">
        <f t="shared" si="163"/>
        <v>0.52083971264164142</v>
      </c>
      <c r="JB22" s="19">
        <f t="shared" si="163"/>
        <v>0.52083971264164142</v>
      </c>
      <c r="JC22" s="19">
        <f t="shared" si="163"/>
        <v>0.52083971264164142</v>
      </c>
      <c r="JD22" s="19">
        <f t="shared" si="163"/>
        <v>0.52083971264164142</v>
      </c>
      <c r="JE22" s="19">
        <f t="shared" si="163"/>
        <v>0.52083971264164142</v>
      </c>
      <c r="JF22" s="19">
        <f t="shared" si="163"/>
        <v>0.52083971264164142</v>
      </c>
      <c r="JG22" s="19">
        <f t="shared" si="163"/>
        <v>0.52083971264164142</v>
      </c>
      <c r="JH22" s="19">
        <f t="shared" si="163"/>
        <v>0.52083971264164142</v>
      </c>
      <c r="JI22" s="19">
        <f t="shared" si="163"/>
        <v>0.52083971264164142</v>
      </c>
      <c r="JJ22" s="19">
        <f t="shared" si="163"/>
        <v>0.52083971264164142</v>
      </c>
      <c r="JK22" s="19">
        <f t="shared" si="163"/>
        <v>0.52083971264164142</v>
      </c>
      <c r="JL22" s="19">
        <f t="shared" si="163"/>
        <v>0.52083971264164142</v>
      </c>
      <c r="JM22" s="19">
        <f t="shared" si="163"/>
        <v>0.52083971264164142</v>
      </c>
      <c r="JN22" s="19"/>
      <c r="JO22" s="19"/>
      <c r="JP22" s="19"/>
      <c r="JQ22" s="19"/>
      <c r="JR22" s="19"/>
      <c r="JS22" s="19"/>
      <c r="JT22" s="19"/>
      <c r="JU22" s="19"/>
      <c r="JV22" s="19"/>
      <c r="JW22" s="19"/>
      <c r="JX22" s="19"/>
      <c r="JY22" s="19"/>
      <c r="JZ22" s="19"/>
      <c r="KA22" s="19"/>
      <c r="KB22" s="19"/>
      <c r="KC22" s="19"/>
      <c r="KD22" s="19"/>
      <c r="KE22" s="19"/>
      <c r="KF22" s="19"/>
      <c r="KG22" s="19"/>
      <c r="KH22" s="19"/>
      <c r="KI22" s="19"/>
      <c r="KJ22" s="19"/>
      <c r="KK22" s="19"/>
      <c r="KL22" s="19"/>
      <c r="KM22" s="19"/>
      <c r="KN22" s="19"/>
      <c r="KO22" s="19"/>
      <c r="KP22" s="19"/>
      <c r="KQ22" s="19"/>
      <c r="KR22" s="19"/>
      <c r="KS22" s="19"/>
      <c r="KT22" s="19"/>
      <c r="KU22" s="19"/>
      <c r="KV22" s="19"/>
      <c r="KW22" s="19"/>
      <c r="KX22" s="19"/>
      <c r="KY22" s="19"/>
      <c r="KZ22" s="19"/>
      <c r="LA22" s="19"/>
      <c r="LB22" s="19"/>
      <c r="LC22" s="19"/>
      <c r="LD22" s="19"/>
      <c r="LE22" s="19"/>
      <c r="LF22" s="19"/>
      <c r="LG22" s="19"/>
      <c r="LH22" s="19"/>
      <c r="LI22" s="19"/>
      <c r="LJ22" s="19"/>
      <c r="LK22" s="19"/>
      <c r="LL22" s="19"/>
      <c r="LM22" s="19"/>
      <c r="LN22" s="19"/>
      <c r="LO22" s="19"/>
      <c r="LP22" s="19"/>
      <c r="LQ22" s="19"/>
      <c r="LR22" s="19"/>
    </row>
    <row r="24" spans="1:330" x14ac:dyDescent="0.3">
      <c r="A24" t="s">
        <v>33</v>
      </c>
      <c r="B24" s="27">
        <f>+B6*Dashboard!$C$38*Dashboard!$C$13*(1+Dashboard!$C$34)</f>
        <v>0</v>
      </c>
      <c r="C24" s="27">
        <f>+C6*Dashboard!$C$38*Dashboard!$C$13*(1+Dashboard!$C$34)</f>
        <v>0</v>
      </c>
      <c r="D24" s="27">
        <f>+D6*Dashboard!$C$38*Dashboard!$C$13*(1+Dashboard!$C$34)</f>
        <v>0</v>
      </c>
      <c r="E24" s="27">
        <f>+E6*Dashboard!$C$38*Dashboard!$C$13*(1+Dashboard!$C$34)</f>
        <v>0</v>
      </c>
      <c r="F24" s="27">
        <f>+F6*Dashboard!$C$38*Dashboard!$C$13*(1+Dashboard!$C$34)</f>
        <v>0</v>
      </c>
      <c r="G24" s="27">
        <f>+G6*Dashboard!$C$38*Dashboard!$C$13*(1+Dashboard!$C$34)</f>
        <v>0</v>
      </c>
      <c r="H24" s="27">
        <f>+H6*Dashboard!$C$38*Dashboard!$C$13*(1+Dashboard!$C$34)</f>
        <v>0</v>
      </c>
      <c r="I24" s="27">
        <f>+I6*Dashboard!$C$38*Dashboard!$C$13*(1+Dashboard!$C$34)</f>
        <v>0</v>
      </c>
      <c r="J24" s="27">
        <f>+J6*Dashboard!$C$38*Dashboard!$C$13*(1+Dashboard!$C$34)</f>
        <v>0</v>
      </c>
      <c r="K24" s="27">
        <f>+K6*Dashboard!$C$38*Dashboard!$C$13*(1+Dashboard!$C$34)</f>
        <v>0</v>
      </c>
      <c r="L24" s="27">
        <f>+L6*Dashboard!$C$38*Dashboard!$C$13*(1+Dashboard!$C$34)</f>
        <v>0</v>
      </c>
      <c r="M24" s="27">
        <f>+M6*Dashboard!$C$38*Dashboard!$C$13*(1+Dashboard!$C$34)</f>
        <v>0</v>
      </c>
      <c r="N24" s="27">
        <f>+N6*Dashboard!$C$38*Dashboard!$C$13*(1+Dashboard!$C$34)</f>
        <v>0</v>
      </c>
      <c r="O24" s="27">
        <f>+O6*Dashboard!$C$38*Dashboard!$C$13*(1+Dashboard!$C$34)</f>
        <v>0</v>
      </c>
      <c r="P24" s="27">
        <f>+P6*Dashboard!$C$38*Dashboard!$C$13*(1+Dashboard!$C$34)</f>
        <v>0</v>
      </c>
      <c r="Q24" s="27">
        <f>+Q6*Dashboard!$C$38*Dashboard!$C$13*(1+Dashboard!$C$34)</f>
        <v>0</v>
      </c>
      <c r="R24" s="27">
        <f>+R6*Dashboard!$C$38*Dashboard!$C$13*(1+Dashboard!$C$34)</f>
        <v>0</v>
      </c>
      <c r="S24" s="27">
        <f>+S6*Dashboard!$C$38*Dashboard!$C$13*(1+Dashboard!$C$34)</f>
        <v>0</v>
      </c>
      <c r="T24" s="27">
        <f>+T6*Dashboard!$C$38*Dashboard!$C$13*(1+Dashboard!$C$34)</f>
        <v>0</v>
      </c>
      <c r="U24" s="27">
        <f>+U6*Dashboard!$C$38*Dashboard!$C$13*(1+Dashboard!$C$34)</f>
        <v>0</v>
      </c>
      <c r="V24" s="27">
        <f>+V6*Dashboard!$C$38*Dashboard!$C$13*(1+Dashboard!$C$34)</f>
        <v>0</v>
      </c>
      <c r="W24" s="27">
        <f>+W6*Dashboard!$C$38*Dashboard!$C$13*(1+Dashboard!$C$34)</f>
        <v>0</v>
      </c>
      <c r="X24" s="27">
        <f>+X6*Dashboard!$C$38*Dashboard!$C$13*(1+Dashboard!$C$34)</f>
        <v>0</v>
      </c>
      <c r="Y24" s="27">
        <f>+Y6*Dashboard!$C$38*Dashboard!$C$13*(1+Dashboard!$C$34)</f>
        <v>0</v>
      </c>
      <c r="Z24" s="27">
        <f>+Z6*Dashboard!$C$38*Dashboard!$C$13*(1+Dashboard!$C$34)</f>
        <v>0</v>
      </c>
      <c r="AA24" s="27">
        <f>+AA6*Dashboard!$C$38*Dashboard!$C$13*(1+Dashboard!$C$34)</f>
        <v>0</v>
      </c>
      <c r="AB24" s="27">
        <f>+AB6*Dashboard!$C$38*Dashboard!$C$13*(1+Dashboard!$C$34)</f>
        <v>0</v>
      </c>
      <c r="AC24" s="27">
        <f>+AC6*Dashboard!$C$38*Dashboard!$C$13*(1+Dashboard!$C$34)</f>
        <v>0</v>
      </c>
      <c r="AD24" s="27">
        <f>+AD6*Dashboard!$C$38*Dashboard!$C$13*(1+Dashboard!$C$34)</f>
        <v>0</v>
      </c>
      <c r="AE24" s="27">
        <f>+AE6*Dashboard!$C$38*Dashboard!$C$13*(1+Dashboard!$C$34)</f>
        <v>0</v>
      </c>
      <c r="AF24" s="27">
        <f>+AF6*Dashboard!$C$38*Dashboard!$C$13*(1+Dashboard!$C$34)</f>
        <v>0</v>
      </c>
      <c r="AG24" s="27">
        <f>+AG6*Dashboard!$C$38*Dashboard!$C$13*(1+Dashboard!$C$34)</f>
        <v>0</v>
      </c>
      <c r="AH24" s="27">
        <f>+AH6*Dashboard!$C$38*Dashboard!$C$13*(1+Dashboard!$C$34)</f>
        <v>0</v>
      </c>
      <c r="AI24" s="27">
        <f>+AI6*Dashboard!$C$38*Dashboard!$C$13*(1+Dashboard!$C$34)</f>
        <v>0</v>
      </c>
      <c r="AJ24" s="27">
        <f>+AJ6*Dashboard!$C$38*Dashboard!$C$13*(1+Dashboard!$C$34)</f>
        <v>0</v>
      </c>
      <c r="AK24" s="27">
        <f>+AK6*Dashboard!$C$38*Dashboard!$C$13*(1+Dashboard!$C$34)</f>
        <v>0</v>
      </c>
      <c r="AL24" s="27">
        <f>+AL6*Dashboard!$C$38*Dashboard!$C$13*(1+Dashboard!$C$34)</f>
        <v>0</v>
      </c>
      <c r="AM24" s="27">
        <f>+AM6*Dashboard!$C$38*Dashboard!$C$13*(1+Dashboard!$C$34)</f>
        <v>0</v>
      </c>
      <c r="AN24" s="27">
        <f>+AN6*Dashboard!$C$38*Dashboard!$C$13*(1+Dashboard!$C$34)</f>
        <v>0</v>
      </c>
      <c r="AO24" s="27">
        <f>+AO6*Dashboard!$C$38*Dashboard!$C$13*(1+Dashboard!$C$34)</f>
        <v>0</v>
      </c>
      <c r="AP24" s="27">
        <f>+AP6*Dashboard!$C$38*Dashboard!$C$13*(1+Dashboard!$C$34)</f>
        <v>0</v>
      </c>
      <c r="AQ24" s="27">
        <f>+AQ6*Dashboard!$C$38*Dashboard!$C$13*(1+Dashboard!$C$34)</f>
        <v>0</v>
      </c>
      <c r="AR24" s="27">
        <f>+AR6*Dashboard!$C$38*Dashboard!$C$13*(1+Dashboard!$C$34)</f>
        <v>0</v>
      </c>
      <c r="AS24" s="27">
        <f>+AS6*Dashboard!$C$38*Dashboard!$C$13*(1+Dashboard!$C$34)</f>
        <v>0</v>
      </c>
      <c r="AT24" s="27">
        <f>+AT6*Dashboard!$C$38*Dashboard!$C$13*(1+Dashboard!$C$34)</f>
        <v>0</v>
      </c>
      <c r="AU24" s="27">
        <f>+AU6*Dashboard!$C$38*Dashboard!$C$13*(1+Dashboard!$C$34)</f>
        <v>0</v>
      </c>
      <c r="AV24" s="27">
        <f>+AV6*Dashboard!$C$38*Dashboard!$C$13*(1+Dashboard!$C$34)</f>
        <v>0</v>
      </c>
      <c r="AW24" s="27">
        <f>+AW6*Dashboard!$C$38*Dashboard!$C$13*(1+Dashboard!$C$34)</f>
        <v>0</v>
      </c>
      <c r="AX24" s="27">
        <f>+AX6*Dashboard!$C$38*Dashboard!$C$13*(1+Dashboard!$C$34)</f>
        <v>0</v>
      </c>
      <c r="AY24" s="27">
        <f>+AY6*Dashboard!$C$38*Dashboard!$C$13*(1+Dashboard!$C$34)</f>
        <v>0</v>
      </c>
      <c r="AZ24" s="27">
        <f>+AZ6*Dashboard!$C$38*Dashboard!$C$13*(1+Dashboard!$C$34)</f>
        <v>0</v>
      </c>
      <c r="BA24" s="27">
        <f>+BA6*Dashboard!$C$38*Dashboard!$C$13*(1+Dashboard!$C$34)</f>
        <v>0</v>
      </c>
      <c r="BB24" s="27">
        <f>+BB6*Dashboard!$C$38*Dashboard!$C$13*(1+Dashboard!$C$34)</f>
        <v>0</v>
      </c>
      <c r="BC24" s="27">
        <f>+BC6*Dashboard!$C$38*Dashboard!$C$13*(1+Dashboard!$C$34)</f>
        <v>0</v>
      </c>
      <c r="BD24" s="27">
        <f>+BD6*Dashboard!$C$38*Dashboard!$C$13*(1+Dashboard!$C$34)</f>
        <v>0</v>
      </c>
      <c r="BE24" s="27">
        <f>+BE6*Dashboard!$C$38*Dashboard!$C$13*(1+Dashboard!$C$34)</f>
        <v>0</v>
      </c>
      <c r="BF24" s="27">
        <f>+BF6*Dashboard!$C$38*Dashboard!$C$13*(1+Dashboard!$C$34)</f>
        <v>0</v>
      </c>
      <c r="BG24" s="27">
        <f>+BG6*Dashboard!$C$38*Dashboard!$C$13*(1+Dashboard!$C$34)</f>
        <v>0</v>
      </c>
      <c r="BH24" s="27">
        <f>+BH6*Dashboard!$C$38*Dashboard!$C$13*(1+Dashboard!$C$34)</f>
        <v>0</v>
      </c>
      <c r="BI24" s="27">
        <f>+BI6*Dashboard!$C$38*Dashboard!$C$13*(1+Dashboard!$C$34)</f>
        <v>0</v>
      </c>
      <c r="BJ24" s="27">
        <f>+BJ6*Dashboard!$C$38*Dashboard!$C$13*(1+Dashboard!$C$34)</f>
        <v>0</v>
      </c>
      <c r="BK24" s="27">
        <f>+BK6*Dashboard!$C$38*Dashboard!$C$13*(1+Dashboard!$C$34)</f>
        <v>0</v>
      </c>
      <c r="BL24" s="27">
        <f>+BL6*Dashboard!$C$38*Dashboard!$C$13*(1+Dashboard!$C$34)</f>
        <v>0</v>
      </c>
      <c r="BM24" s="27">
        <f>+BM6*Dashboard!$C$38*Dashboard!$C$13*(1+Dashboard!$C$34)</f>
        <v>0</v>
      </c>
      <c r="BN24" s="27">
        <f>+BN6*Dashboard!$C$38*Dashboard!$C$13*(1+Dashboard!$C$34)</f>
        <v>0</v>
      </c>
      <c r="BO24" s="27">
        <f>+BO6*Dashboard!$C$38*Dashboard!$C$13*(1+Dashboard!$C$34)</f>
        <v>42.480000000000004</v>
      </c>
      <c r="BP24" s="27">
        <f>+BP6*Dashboard!$C$38*Dashboard!$C$13*(1+Dashboard!$C$34)</f>
        <v>42.480000000000004</v>
      </c>
      <c r="BQ24" s="27">
        <f>+BQ6*Dashboard!$C$38*Dashboard!$C$13*(1+Dashboard!$C$34)</f>
        <v>42.480000000000004</v>
      </c>
      <c r="BR24" s="27">
        <f>+BR6*Dashboard!$C$38*Dashboard!$C$13*(1+Dashboard!$C$34)</f>
        <v>42.480000000000004</v>
      </c>
      <c r="BS24" s="27">
        <f>+BS6*Dashboard!$C$38*Dashboard!$C$13*(1+Dashboard!$C$34)</f>
        <v>42.480000000000004</v>
      </c>
      <c r="BT24" s="27">
        <f>+BT6*Dashboard!$C$38*Dashboard!$C$13*(1+Dashboard!$C$34)</f>
        <v>42.480000000000004</v>
      </c>
      <c r="BU24" s="27">
        <f>+BU6*Dashboard!$C$38*Dashboard!$C$13*(1+Dashboard!$C$34)</f>
        <v>42.480000000000004</v>
      </c>
      <c r="BV24" s="27">
        <f>+BV6*Dashboard!$C$38*Dashboard!$C$13*(1+Dashboard!$C$34)</f>
        <v>42.480000000000004</v>
      </c>
      <c r="BW24" s="27">
        <f>+BW6*Dashboard!$C$38*Dashboard!$C$13*(1+Dashboard!$C$34)</f>
        <v>42.480000000000004</v>
      </c>
      <c r="BX24" s="27">
        <f>+BX6*Dashboard!$C$38*Dashboard!$C$13*(1+Dashboard!$C$34)</f>
        <v>42.480000000000004</v>
      </c>
      <c r="BY24" s="27">
        <f>+BY6*Dashboard!$C$38*Dashboard!$C$13*(1+Dashboard!$C$34)</f>
        <v>42.480000000000004</v>
      </c>
      <c r="BZ24" s="27">
        <f>+BZ6*Dashboard!$C$38*Dashboard!$C$13*(1+Dashboard!$C$34)</f>
        <v>42.480000000000004</v>
      </c>
      <c r="CA24" s="27">
        <f>+CA6*Dashboard!$C$38*Dashboard!$C$13*(1+Dashboard!$C$34)</f>
        <v>42.480000000000004</v>
      </c>
      <c r="CB24" s="27">
        <f>+CB6*Dashboard!$C$38*Dashboard!$C$13*(1+Dashboard!$C$34)</f>
        <v>42.480000000000004</v>
      </c>
      <c r="CC24" s="27">
        <f>+CC6*Dashboard!$C$38*Dashboard!$C$13*(1+Dashboard!$C$34)</f>
        <v>42.480000000000004</v>
      </c>
      <c r="CD24" s="27">
        <f>+CD6*Dashboard!$C$38*Dashboard!$C$13*(1+Dashboard!$C$34)</f>
        <v>42.480000000000004</v>
      </c>
      <c r="CE24" s="27">
        <f>+CE6*Dashboard!$C$38*Dashboard!$C$13*(1+Dashboard!$C$34)</f>
        <v>42.480000000000004</v>
      </c>
      <c r="CF24" s="27">
        <f>+CF6*Dashboard!$C$38*Dashboard!$C$13*(1+Dashboard!$C$34)</f>
        <v>42.480000000000004</v>
      </c>
      <c r="CG24" s="27">
        <f>+CG6*Dashboard!$C$38*Dashboard!$C$13*(1+Dashboard!$C$34)</f>
        <v>42.480000000000004</v>
      </c>
      <c r="CH24" s="27">
        <f>+CH6*Dashboard!$C$38*Dashboard!$C$13*(1+Dashboard!$C$34)</f>
        <v>42.480000000000004</v>
      </c>
      <c r="CI24" s="27">
        <f>+CI6*Dashboard!$C$38*Dashboard!$C$13*(1+Dashboard!$C$34)</f>
        <v>42.480000000000004</v>
      </c>
      <c r="CJ24" s="27">
        <f>+CJ6*Dashboard!$C$38*Dashboard!$C$13*(1+Dashboard!$C$34)</f>
        <v>42.480000000000004</v>
      </c>
      <c r="CK24" s="27">
        <f>+CK6*Dashboard!$C$38*Dashboard!$C$13*(1+Dashboard!$C$34)</f>
        <v>42.480000000000004</v>
      </c>
      <c r="CL24" s="27">
        <f>+CL6*Dashboard!$C$38*Dashboard!$C$13*(1+Dashboard!$C$34)</f>
        <v>42.480000000000004</v>
      </c>
      <c r="CM24" s="27">
        <f>+CM6*Dashboard!$C$38*Dashboard!$C$13*(1+Dashboard!$C$34)</f>
        <v>42.480000000000004</v>
      </c>
      <c r="CN24" s="27">
        <f>+CN6*Dashboard!$C$38*Dashboard!$C$13*(1+Dashboard!$C$34)</f>
        <v>42.480000000000004</v>
      </c>
      <c r="CO24" s="27">
        <f>+CO6*Dashboard!$C$38*Dashboard!$C$13*(1+Dashboard!$C$34)</f>
        <v>42.480000000000004</v>
      </c>
      <c r="CP24" s="27">
        <f>+CP6*Dashboard!$C$38*Dashboard!$C$13*(1+Dashboard!$C$34)</f>
        <v>42.480000000000004</v>
      </c>
      <c r="CQ24" s="27">
        <f>+CQ6*Dashboard!$C$38*Dashboard!$C$13*(1+Dashboard!$C$34)</f>
        <v>42.480000000000004</v>
      </c>
      <c r="CR24" s="27">
        <f>+CR6*Dashboard!$C$38*Dashboard!$C$13*(1+Dashboard!$C$34)</f>
        <v>42.480000000000004</v>
      </c>
      <c r="CS24" s="27">
        <f>+CS6*Dashboard!$C$38*Dashboard!$C$13*(1+Dashboard!$C$34)</f>
        <v>42.480000000000004</v>
      </c>
      <c r="CT24" s="27">
        <f>+CT6*Dashboard!$C$38*Dashboard!$C$13*(1+Dashboard!$C$34)</f>
        <v>42.480000000000004</v>
      </c>
      <c r="CU24" s="27">
        <f>+CU6*Dashboard!$C$38*Dashboard!$C$13*(1+Dashboard!$C$34)</f>
        <v>42.480000000000004</v>
      </c>
      <c r="CV24" s="27">
        <f>+CV6*Dashboard!$C$38*Dashboard!$C$13*(1+Dashboard!$C$34)</f>
        <v>42.480000000000004</v>
      </c>
      <c r="CW24" s="27">
        <f>+CW6*Dashboard!$C$38*Dashboard!$C$13*(1+Dashboard!$C$34)</f>
        <v>42.480000000000004</v>
      </c>
      <c r="CX24" s="27">
        <f>+CX6*Dashboard!$C$38*Dashboard!$C$13*(1+Dashboard!$C$34)</f>
        <v>42.480000000000004</v>
      </c>
      <c r="CY24" s="27">
        <f>+CY6*Dashboard!$C$38*Dashboard!$C$13*(1+Dashboard!$C$34)</f>
        <v>42.480000000000004</v>
      </c>
      <c r="CZ24" s="27">
        <f>+CZ6*Dashboard!$C$38*Dashboard!$C$13*(1+Dashboard!$C$34)</f>
        <v>42.480000000000004</v>
      </c>
      <c r="DA24" s="27">
        <f>+DA6*Dashboard!$C$38*Dashboard!$C$13*(1+Dashboard!$C$34)</f>
        <v>42.480000000000004</v>
      </c>
      <c r="DB24" s="27">
        <f>+DB6*Dashboard!$C$38*Dashboard!$C$13*(1+Dashboard!$C$34)</f>
        <v>42.480000000000004</v>
      </c>
      <c r="DC24" s="27">
        <f>+DC6*Dashboard!$C$38*Dashboard!$C$13*(1+Dashboard!$C$34)</f>
        <v>42.480000000000004</v>
      </c>
      <c r="DD24" s="27">
        <f>+DD6*Dashboard!$C$38*Dashboard!$C$13*(1+Dashboard!$C$34)</f>
        <v>42.480000000000004</v>
      </c>
      <c r="DE24" s="27">
        <f>+DE6*Dashboard!$C$38*Dashboard!$C$13*(1+Dashboard!$C$34)</f>
        <v>42.480000000000004</v>
      </c>
      <c r="DF24" s="27">
        <f>+DF6*Dashboard!$C$38*Dashboard!$C$13*(1+Dashboard!$C$34)</f>
        <v>42.480000000000004</v>
      </c>
      <c r="DG24" s="27">
        <f>+DG6*Dashboard!$C$38*Dashboard!$C$13*(1+Dashboard!$C$34)</f>
        <v>42.480000000000004</v>
      </c>
      <c r="DH24" s="27">
        <f>+DH6*Dashboard!$C$38*Dashboard!$C$13*(1+Dashboard!$C$34)</f>
        <v>42.480000000000004</v>
      </c>
      <c r="DI24" s="27">
        <f>+DI6*Dashboard!$C$38*Dashboard!$C$13*(1+Dashboard!$C$34)</f>
        <v>42.480000000000004</v>
      </c>
      <c r="DJ24" s="27">
        <f>+DJ6*Dashboard!$C$38*Dashboard!$C$13*(1+Dashboard!$C$34)</f>
        <v>42.480000000000004</v>
      </c>
      <c r="DK24" s="27">
        <f>+DK6*Dashboard!$C$38*Dashboard!$C$13*(1+Dashboard!$C$34)</f>
        <v>42.480000000000004</v>
      </c>
      <c r="DL24" s="27">
        <f>+DL6*Dashboard!$C$38*Dashboard!$C$13*(1+Dashboard!$C$34)</f>
        <v>42.480000000000004</v>
      </c>
      <c r="DM24" s="27">
        <f>+DM6*Dashboard!$C$38*Dashboard!$C$13*(1+Dashboard!$C$34)</f>
        <v>42.480000000000004</v>
      </c>
      <c r="DN24" s="27">
        <f>+DN6*Dashboard!$C$38*Dashboard!$C$13*(1+Dashboard!$C$34)</f>
        <v>42.480000000000004</v>
      </c>
      <c r="DO24" s="27">
        <f>+DO6*Dashboard!$C$38*Dashboard!$C$13*(1+Dashboard!$C$34)</f>
        <v>42.480000000000004</v>
      </c>
      <c r="DP24" s="27">
        <f>+DP6*Dashboard!$C$38*Dashboard!$C$13*(1+Dashboard!$C$34)</f>
        <v>42.480000000000004</v>
      </c>
      <c r="DQ24" s="27">
        <f>+DQ6*Dashboard!$C$38*Dashboard!$C$13*(1+Dashboard!$C$34)</f>
        <v>42.480000000000004</v>
      </c>
      <c r="DR24" s="27">
        <f>+DR6*Dashboard!$C$38*Dashboard!$C$13*(1+Dashboard!$C$34)</f>
        <v>42.480000000000004</v>
      </c>
      <c r="DS24" s="27">
        <f>+DS6*Dashboard!$C$38*Dashboard!$C$13*(1+Dashboard!$C$34)</f>
        <v>42.480000000000004</v>
      </c>
      <c r="DT24" s="27">
        <f>+DT6*Dashboard!$C$38*Dashboard!$C$13*(1+Dashboard!$C$34)</f>
        <v>42.480000000000004</v>
      </c>
      <c r="DU24" s="27">
        <f>+DU6*Dashboard!$C$38*Dashboard!$C$13*(1+Dashboard!$C$34)</f>
        <v>42.480000000000004</v>
      </c>
      <c r="DV24" s="27">
        <f>+DV6*Dashboard!$C$38*Dashboard!$C$13*(1+Dashboard!$C$34)</f>
        <v>42.480000000000004</v>
      </c>
      <c r="DW24" s="27">
        <f>+DW6*Dashboard!$C$38*Dashboard!$C$13*(1+Dashboard!$C$34)</f>
        <v>42.480000000000004</v>
      </c>
      <c r="DX24" s="27">
        <f>+DX6*Dashboard!$C$38*Dashboard!$C$13*(1+Dashboard!$C$34)</f>
        <v>42.480000000000004</v>
      </c>
      <c r="DY24" s="27">
        <f>+DY6*Dashboard!$C$38*Dashboard!$C$13*(1+Dashboard!$C$34)</f>
        <v>42.480000000000004</v>
      </c>
      <c r="DZ24" s="27">
        <f>+DZ6*Dashboard!$C$38*Dashboard!$C$13*(1+Dashboard!$C$34)</f>
        <v>42.480000000000004</v>
      </c>
      <c r="EA24" s="27">
        <f>+EA6*Dashboard!$C$38*Dashboard!$C$13*(1+Dashboard!$C$34)</f>
        <v>42.480000000000004</v>
      </c>
      <c r="EB24" s="27">
        <f>+EB6*Dashboard!$C$38*Dashboard!$C$13*(1+Dashboard!$C$34)</f>
        <v>42.480000000000004</v>
      </c>
      <c r="EC24" s="27">
        <f>+EC6*Dashboard!$C$38*Dashboard!$C$13*(1+Dashboard!$C$34)</f>
        <v>42.480000000000004</v>
      </c>
      <c r="ED24" s="27">
        <f>+ED6*Dashboard!$C$38*Dashboard!$C$13*(1+Dashboard!$C$34)</f>
        <v>42.480000000000004</v>
      </c>
      <c r="EE24" s="27">
        <f>+EE6*Dashboard!$C$38*Dashboard!$C$13*(1+Dashboard!$C$34)</f>
        <v>42.480000000000004</v>
      </c>
      <c r="EF24" s="27">
        <f>+EF6*Dashboard!$C$38*Dashboard!$C$13*(1+Dashboard!$C$34)</f>
        <v>42.480000000000004</v>
      </c>
      <c r="EG24" s="27">
        <f>+EG6*Dashboard!$C$38*Dashboard!$C$13*(1+Dashboard!$C$34)</f>
        <v>42.480000000000004</v>
      </c>
      <c r="EH24" s="27">
        <f>+EH6*Dashboard!$C$38*Dashboard!$C$13*(1+Dashboard!$C$34)</f>
        <v>42.480000000000004</v>
      </c>
      <c r="EI24" s="27">
        <f>+EI6*Dashboard!$C$38*Dashboard!$C$13*(1+Dashboard!$C$34)</f>
        <v>42.480000000000004</v>
      </c>
      <c r="EJ24" s="27">
        <f>+EJ6*Dashboard!$C$38*Dashboard!$C$13*(1+Dashboard!$C$34)</f>
        <v>42.480000000000004</v>
      </c>
      <c r="EK24" s="27">
        <f>+EK6*Dashboard!$C$38*Dashboard!$C$13*(1+Dashboard!$C$34)</f>
        <v>42.480000000000004</v>
      </c>
      <c r="EL24" s="27">
        <f>+EL6*Dashboard!$C$38*Dashboard!$C$13*(1+Dashboard!$C$34)</f>
        <v>42.480000000000004</v>
      </c>
      <c r="EM24" s="27">
        <f>+EM6*Dashboard!$C$38*Dashboard!$C$13*(1+Dashboard!$C$34)</f>
        <v>42.480000000000004</v>
      </c>
      <c r="EN24" s="27">
        <f>+EN6*Dashboard!$C$38*Dashboard!$C$13*(1+Dashboard!$C$34)</f>
        <v>42.480000000000004</v>
      </c>
      <c r="EO24" s="27">
        <f>+EO6*Dashboard!$C$38*Dashboard!$C$13*(1+Dashboard!$C$34)</f>
        <v>42.480000000000004</v>
      </c>
      <c r="EP24" s="27">
        <f>+EP6*Dashboard!$C$38*Dashboard!$C$13*(1+Dashboard!$C$34)</f>
        <v>42.480000000000004</v>
      </c>
      <c r="EQ24" s="27">
        <f>+EQ6*Dashboard!$C$38*Dashboard!$C$13*(1+Dashboard!$C$34)</f>
        <v>42.480000000000004</v>
      </c>
      <c r="ER24" s="27">
        <f>+ER6*Dashboard!$C$38*Dashboard!$C$13*(1+Dashboard!$C$34)</f>
        <v>42.480000000000004</v>
      </c>
      <c r="ES24" s="27">
        <f>+ES6*Dashboard!$C$38*Dashboard!$C$13*(1+Dashboard!$C$34)</f>
        <v>42.480000000000004</v>
      </c>
      <c r="ET24" s="27">
        <f>+ET6*Dashboard!$C$38*Dashboard!$C$13*(1+Dashboard!$C$34)</f>
        <v>42.480000000000004</v>
      </c>
      <c r="EU24" s="27">
        <f>+EU6*Dashboard!$C$38*Dashboard!$C$13*(1+Dashboard!$C$34)</f>
        <v>42.480000000000004</v>
      </c>
      <c r="EV24" s="27">
        <f>+EV6*Dashboard!$C$38*Dashboard!$C$13*(1+Dashboard!$C$34)</f>
        <v>42.480000000000004</v>
      </c>
      <c r="EW24" s="27">
        <f>+EW6*Dashboard!$C$38*Dashboard!$C$13*(1+Dashboard!$C$34)</f>
        <v>42.480000000000004</v>
      </c>
      <c r="EX24" s="27">
        <f>+EX6*Dashboard!$C$38*Dashboard!$C$13*(1+Dashboard!$C$34)</f>
        <v>42.480000000000004</v>
      </c>
      <c r="EY24" s="27">
        <f>+EY6*Dashboard!$C$38*Dashboard!$C$13*(1+Dashboard!$C$34)</f>
        <v>42.480000000000004</v>
      </c>
      <c r="EZ24" s="27">
        <f>+EZ6*Dashboard!$C$38*Dashboard!$C$13*(1+Dashboard!$C$34)</f>
        <v>42.480000000000004</v>
      </c>
      <c r="FA24" s="27">
        <f>+FA6*Dashboard!$C$38*Dashboard!$C$13*(1+Dashboard!$C$34)</f>
        <v>42.480000000000004</v>
      </c>
      <c r="FB24" s="27">
        <f>+FB6*Dashboard!$C$38*Dashboard!$C$13*(1+Dashboard!$C$34)</f>
        <v>42.480000000000004</v>
      </c>
      <c r="FC24" s="27">
        <f>+FC6*Dashboard!$C$38*Dashboard!$C$13*(1+Dashboard!$C$34)</f>
        <v>42.480000000000004</v>
      </c>
      <c r="FD24" s="27">
        <f>+FD6*Dashboard!$C$38*Dashboard!$C$13*(1+Dashboard!$C$34)</f>
        <v>42.480000000000004</v>
      </c>
      <c r="FE24" s="27">
        <f>+FE6*Dashboard!$C$38*Dashboard!$C$13*(1+Dashboard!$C$34)</f>
        <v>42.480000000000004</v>
      </c>
      <c r="FF24" s="27">
        <f>+FF6*Dashboard!$C$38*Dashboard!$C$13*(1+Dashboard!$C$34)</f>
        <v>42.480000000000004</v>
      </c>
      <c r="FG24" s="27">
        <f>+FG6*Dashboard!$C$38*Dashboard!$C$13*(1+Dashboard!$C$34)</f>
        <v>42.480000000000004</v>
      </c>
      <c r="FH24" s="27">
        <f>+FH6*Dashboard!$C$38*Dashboard!$C$13*(1+Dashboard!$C$34)</f>
        <v>42.480000000000004</v>
      </c>
      <c r="FI24" s="27">
        <f>+FI6*Dashboard!$C$38*Dashboard!$C$13*(1+Dashboard!$C$34)</f>
        <v>42.480000000000004</v>
      </c>
      <c r="FJ24" s="27">
        <f>+FJ6*Dashboard!$C$38*Dashboard!$C$13*(1+Dashboard!$C$34)</f>
        <v>42.480000000000004</v>
      </c>
      <c r="FK24" s="27">
        <f>+FK6*Dashboard!$C$38*Dashboard!$C$13*(1+Dashboard!$C$34)</f>
        <v>42.480000000000004</v>
      </c>
      <c r="FL24" s="27">
        <f>+FL6*Dashboard!$C$38*Dashboard!$C$13*(1+Dashboard!$C$34)</f>
        <v>42.480000000000004</v>
      </c>
      <c r="FM24" s="27">
        <f>+FM6*Dashboard!$C$38*Dashboard!$C$13*(1+Dashboard!$C$34)</f>
        <v>42.480000000000004</v>
      </c>
      <c r="FN24" s="27">
        <f>+FN6*Dashboard!$C$38*Dashboard!$C$13*(1+Dashboard!$C$34)</f>
        <v>42.480000000000004</v>
      </c>
      <c r="FO24" s="27">
        <f>+FO6*Dashboard!$C$38*Dashboard!$C$13*(1+Dashboard!$C$34)</f>
        <v>42.480000000000004</v>
      </c>
      <c r="FP24" s="27">
        <f>+FP6*Dashboard!$C$38*Dashboard!$C$13*(1+Dashboard!$C$34)</f>
        <v>42.480000000000004</v>
      </c>
      <c r="FQ24" s="27">
        <f>+FQ6*Dashboard!$C$38*Dashboard!$C$13*(1+Dashboard!$C$34)</f>
        <v>42.480000000000004</v>
      </c>
      <c r="FR24" s="27">
        <f>+FR6*Dashboard!$C$38*Dashboard!$C$13*(1+Dashboard!$C$34)</f>
        <v>42.480000000000004</v>
      </c>
      <c r="FS24" s="27">
        <f>+FS6*Dashboard!$C$38*Dashboard!$C$13*(1+Dashboard!$C$34)</f>
        <v>42.480000000000004</v>
      </c>
      <c r="FT24" s="27">
        <f>+FT6*Dashboard!$C$38*Dashboard!$C$13*(1+Dashboard!$C$34)</f>
        <v>42.480000000000004</v>
      </c>
      <c r="FU24" s="27">
        <f>+FU6*Dashboard!$C$38*Dashboard!$C$13*(1+Dashboard!$C$34)</f>
        <v>42.480000000000004</v>
      </c>
      <c r="FV24" s="27">
        <f>+FV6*Dashboard!$C$38*Dashboard!$C$13*(1+Dashboard!$C$34)</f>
        <v>42.480000000000004</v>
      </c>
      <c r="FW24" s="27">
        <f>+FW6*Dashboard!$C$38*Dashboard!$C$13*(1+Dashboard!$C$34)</f>
        <v>42.480000000000004</v>
      </c>
      <c r="FX24" s="27">
        <f>+FX6*Dashboard!$C$38*Dashboard!$C$13*(1+Dashboard!$C$34)</f>
        <v>42.480000000000004</v>
      </c>
      <c r="FY24" s="27">
        <f>+FY6*Dashboard!$C$38*Dashboard!$C$13*(1+Dashboard!$C$34)</f>
        <v>42.480000000000004</v>
      </c>
      <c r="FZ24" s="27">
        <f>+FZ6*Dashboard!$C$38*Dashboard!$C$13*(1+Dashboard!$C$34)</f>
        <v>42.480000000000004</v>
      </c>
      <c r="GA24" s="27">
        <f>+GA6*Dashboard!$C$38*Dashboard!$C$13*(1+Dashboard!$C$34)</f>
        <v>42.480000000000004</v>
      </c>
      <c r="GB24" s="27">
        <f>+GB6*Dashboard!$C$38*Dashboard!$C$13*(1+Dashboard!$C$34)</f>
        <v>42.480000000000004</v>
      </c>
      <c r="GC24" s="27">
        <f>+GC6*Dashboard!$C$38*Dashboard!$C$13*(1+Dashboard!$C$34)</f>
        <v>42.480000000000004</v>
      </c>
      <c r="GD24" s="27">
        <f>+GD6*Dashboard!$C$38*Dashboard!$C$13*(1+Dashboard!$C$34)</f>
        <v>42.480000000000004</v>
      </c>
      <c r="GE24" s="27">
        <f>+GE6*Dashboard!$C$38*Dashboard!$C$13*(1+Dashboard!$C$34)</f>
        <v>42.480000000000004</v>
      </c>
      <c r="GF24" s="27">
        <f>+GF6*Dashboard!$C$38*Dashboard!$C$13*(1+Dashboard!$C$34)</f>
        <v>42.480000000000004</v>
      </c>
      <c r="GG24" s="27">
        <f>+GG6*Dashboard!$C$38*Dashboard!$C$13*(1+Dashboard!$C$34)</f>
        <v>42.480000000000004</v>
      </c>
      <c r="GH24" s="27">
        <f>+GH6*Dashboard!$C$38*Dashboard!$C$13*(1+Dashboard!$C$34)</f>
        <v>42.480000000000004</v>
      </c>
      <c r="GI24" s="27">
        <f>+GI6*Dashboard!$C$38*Dashboard!$C$13*(1+Dashboard!$C$34)</f>
        <v>42.480000000000004</v>
      </c>
      <c r="GJ24" s="27">
        <f>+GJ6*Dashboard!$C$38*Dashboard!$C$13*(1+Dashboard!$C$34)</f>
        <v>42.480000000000004</v>
      </c>
      <c r="GK24" s="27">
        <f>+GK6*Dashboard!$C$38*Dashboard!$C$13*(1+Dashboard!$C$34)</f>
        <v>42.480000000000004</v>
      </c>
      <c r="GL24" s="27">
        <f>+GL6*Dashboard!$C$38*Dashboard!$C$13*(1+Dashboard!$C$34)</f>
        <v>42.480000000000004</v>
      </c>
      <c r="GM24" s="27">
        <f>+GM6*Dashboard!$C$38*Dashboard!$C$13*(1+Dashboard!$C$34)</f>
        <v>42.480000000000004</v>
      </c>
      <c r="GN24" s="27">
        <f>+GN6*Dashboard!$C$38*Dashboard!$C$13*(1+Dashboard!$C$34)</f>
        <v>42.480000000000004</v>
      </c>
      <c r="GO24" s="27">
        <f>+GO6*Dashboard!$C$38*Dashboard!$C$13*(1+Dashboard!$C$34)</f>
        <v>42.480000000000004</v>
      </c>
      <c r="GP24" s="27">
        <f>+GP6*Dashboard!$C$38*Dashboard!$C$13*(1+Dashboard!$C$34)</f>
        <v>42.480000000000004</v>
      </c>
      <c r="GQ24" s="27">
        <f>+GQ6*Dashboard!$C$38*Dashboard!$C$13*(1+Dashboard!$C$34)</f>
        <v>42.480000000000004</v>
      </c>
      <c r="GR24" s="27">
        <f>+GR6*Dashboard!$C$38*Dashboard!$C$13*(1+Dashboard!$C$34)</f>
        <v>42.480000000000004</v>
      </c>
      <c r="GS24" s="27">
        <f>+GS6*Dashboard!$C$38*Dashboard!$C$13*(1+Dashboard!$C$34)</f>
        <v>42.480000000000004</v>
      </c>
      <c r="GT24" s="27">
        <f>+GT6*Dashboard!$C$38*Dashboard!$C$13*(1+Dashboard!$C$34)</f>
        <v>42.480000000000004</v>
      </c>
      <c r="GU24" s="27">
        <f>+GU6*Dashboard!$C$38*Dashboard!$C$13*(1+Dashboard!$C$34)</f>
        <v>42.480000000000004</v>
      </c>
      <c r="GV24" s="27">
        <f>+GV6*Dashboard!$C$38*Dashboard!$C$13*(1+Dashboard!$C$34)</f>
        <v>42.480000000000004</v>
      </c>
      <c r="GW24" s="27">
        <f>+GW6*Dashboard!$C$38*Dashboard!$C$13*(1+Dashboard!$C$34)</f>
        <v>42.480000000000004</v>
      </c>
      <c r="GX24" s="27">
        <f>+GX6*Dashboard!$C$38*Dashboard!$C$13*(1+Dashboard!$C$34)</f>
        <v>42.480000000000004</v>
      </c>
      <c r="GY24" s="27">
        <f>+GY6*Dashboard!$C$38*Dashboard!$C$13*(1+Dashboard!$C$34)</f>
        <v>42.480000000000004</v>
      </c>
      <c r="GZ24" s="27">
        <f>+GZ6*Dashboard!$C$38*Dashboard!$C$13*(1+Dashboard!$C$34)</f>
        <v>42.480000000000004</v>
      </c>
      <c r="HA24" s="27">
        <f>+HA6*Dashboard!$C$38*Dashboard!$C$13*(1+Dashboard!$C$34)</f>
        <v>42.480000000000004</v>
      </c>
      <c r="HB24" s="27">
        <f>+HB6*Dashboard!$C$38*Dashboard!$C$13*(1+Dashboard!$C$34)</f>
        <v>42.480000000000004</v>
      </c>
      <c r="HC24" s="27">
        <f>+HC6*Dashboard!$C$38*Dashboard!$C$13*(1+Dashboard!$C$34)</f>
        <v>42.480000000000004</v>
      </c>
      <c r="HD24" s="27">
        <f>+HD6*Dashboard!$C$38*Dashboard!$C$13*(1+Dashboard!$C$34)</f>
        <v>42.480000000000004</v>
      </c>
      <c r="HE24" s="27">
        <f>+HE6*Dashboard!$C$38*Dashboard!$C$13*(1+Dashboard!$C$34)</f>
        <v>42.480000000000004</v>
      </c>
      <c r="HF24" s="27">
        <f>+HF6*Dashboard!$C$38*Dashboard!$C$13*(1+Dashboard!$C$34)</f>
        <v>42.480000000000004</v>
      </c>
      <c r="HG24" s="27">
        <f>+HG6*Dashboard!$C$38*Dashboard!$C$13*(1+Dashboard!$C$34)</f>
        <v>42.480000000000004</v>
      </c>
      <c r="HH24" s="27">
        <f>+HH6*Dashboard!$C$38*Dashboard!$C$13*(1+Dashboard!$C$34)</f>
        <v>42.480000000000004</v>
      </c>
      <c r="HI24" s="27">
        <f>+HI6*Dashboard!$C$38*Dashboard!$C$13*(1+Dashboard!$C$34)</f>
        <v>42.480000000000004</v>
      </c>
      <c r="HJ24" s="27">
        <f>+HJ6*Dashboard!$C$38*Dashboard!$C$13*(1+Dashboard!$C$34)</f>
        <v>42.480000000000004</v>
      </c>
      <c r="HK24" s="27">
        <f>+HK6*Dashboard!$C$38*Dashboard!$C$13*(1+Dashboard!$C$34)</f>
        <v>42.480000000000004</v>
      </c>
      <c r="HL24" s="27">
        <f>+HL6*Dashboard!$C$38*Dashboard!$C$13*(1+Dashboard!$C$34)</f>
        <v>42.480000000000004</v>
      </c>
      <c r="HM24" s="27">
        <f>+HM6*Dashboard!$C$38*Dashboard!$C$13*(1+Dashboard!$C$34)</f>
        <v>42.480000000000004</v>
      </c>
      <c r="HN24" s="27">
        <f>+HN6*Dashboard!$C$38*Dashboard!$C$13*(1+Dashboard!$C$34)</f>
        <v>42.480000000000004</v>
      </c>
      <c r="HO24" s="27">
        <f>+HO6*Dashboard!$C$38*Dashboard!$C$13*(1+Dashboard!$C$34)</f>
        <v>42.480000000000004</v>
      </c>
      <c r="HP24" s="27">
        <f>+HP6*Dashboard!$C$38*Dashboard!$C$13*(1+Dashboard!$C$34)</f>
        <v>42.480000000000004</v>
      </c>
      <c r="HQ24" s="27">
        <f>+HQ6*Dashboard!$C$38*Dashboard!$C$13*(1+Dashboard!$C$34)</f>
        <v>42.480000000000004</v>
      </c>
      <c r="HR24" s="27">
        <f>+HR6*Dashboard!$C$38*Dashboard!$C$13*(1+Dashboard!$C$34)</f>
        <v>42.480000000000004</v>
      </c>
      <c r="HS24" s="27">
        <f>+HS6*Dashboard!$C$38*Dashboard!$C$13*(1+Dashboard!$C$34)</f>
        <v>42.480000000000004</v>
      </c>
      <c r="HT24" s="27">
        <f>+HT6*Dashboard!$C$38*Dashboard!$C$13*(1+Dashboard!$C$34)</f>
        <v>42.480000000000004</v>
      </c>
      <c r="HU24" s="27">
        <f>+HU6*Dashboard!$C$38*Dashboard!$C$13*(1+Dashboard!$C$34)</f>
        <v>42.480000000000004</v>
      </c>
      <c r="HV24" s="27">
        <f>+HV6*Dashboard!$C$38*Dashboard!$C$13*(1+Dashboard!$C$34)</f>
        <v>42.480000000000004</v>
      </c>
      <c r="HW24" s="27">
        <f>+HW6*Dashboard!$C$38*Dashboard!$C$13*(1+Dashboard!$C$34)</f>
        <v>42.480000000000004</v>
      </c>
      <c r="HX24" s="27">
        <f>+HX6*Dashboard!$C$38*Dashboard!$C$13*(1+Dashboard!$C$34)</f>
        <v>42.480000000000004</v>
      </c>
      <c r="HY24" s="27">
        <f>+HY6*Dashboard!$C$38*Dashboard!$C$13*(1+Dashboard!$C$34)</f>
        <v>42.480000000000004</v>
      </c>
      <c r="HZ24" s="27">
        <f>+HZ6*Dashboard!$C$38*Dashboard!$C$13*(1+Dashboard!$C$34)</f>
        <v>42.480000000000004</v>
      </c>
      <c r="IA24" s="27">
        <f>+IA6*Dashboard!$C$38*Dashboard!$C$13*(1+Dashboard!$C$34)</f>
        <v>42.480000000000004</v>
      </c>
      <c r="IB24" s="27">
        <f>+IB6*Dashboard!$C$38*Dashboard!$C$13*(1+Dashboard!$C$34)</f>
        <v>42.480000000000004</v>
      </c>
      <c r="IC24" s="27">
        <f>+IC6*Dashboard!$C$38*Dashboard!$C$13*(1+Dashboard!$C$34)</f>
        <v>42.480000000000004</v>
      </c>
      <c r="ID24" s="27">
        <f>+ID6*Dashboard!$C$38*Dashboard!$C$13*(1+Dashboard!$C$34)</f>
        <v>42.480000000000004</v>
      </c>
      <c r="IE24" s="27">
        <f>+IE6*Dashboard!$C$38*Dashboard!$C$13*(1+Dashboard!$C$34)</f>
        <v>42.480000000000004</v>
      </c>
      <c r="IF24" s="27">
        <f>+IF6*Dashboard!$C$38*Dashboard!$C$13*(1+Dashboard!$C$34)</f>
        <v>42.480000000000004</v>
      </c>
      <c r="IG24" s="27">
        <f>+IG6*Dashboard!$C$38*Dashboard!$C$13*(1+Dashboard!$C$34)</f>
        <v>42.480000000000004</v>
      </c>
      <c r="IH24" s="27">
        <f>+IH6*Dashboard!$C$38*Dashboard!$C$13*(1+Dashboard!$C$34)</f>
        <v>42.480000000000004</v>
      </c>
      <c r="II24" s="27">
        <f>+II6*Dashboard!$C$38*Dashboard!$C$13*(1+Dashboard!$C$34)</f>
        <v>42.480000000000004</v>
      </c>
      <c r="IJ24" s="27">
        <f>+IJ6*Dashboard!$C$38*Dashboard!$C$13*(1+Dashboard!$C$34)</f>
        <v>42.480000000000004</v>
      </c>
      <c r="IK24" s="27">
        <f>+IK6*Dashboard!$C$38*Dashboard!$C$13*(1+Dashboard!$C$34)</f>
        <v>42.480000000000004</v>
      </c>
      <c r="IL24" s="27">
        <f>+IL6*Dashboard!$C$38*Dashboard!$C$13*(1+Dashboard!$C$34)</f>
        <v>42.480000000000004</v>
      </c>
      <c r="IM24" s="27">
        <f>+IM6*Dashboard!$C$38*Dashboard!$C$13*(1+Dashboard!$C$34)</f>
        <v>42.480000000000004</v>
      </c>
      <c r="IN24" s="27">
        <f>+IN6*Dashboard!$C$38*Dashboard!$C$13*(1+Dashboard!$C$34)</f>
        <v>42.480000000000004</v>
      </c>
      <c r="IO24" s="27">
        <f>+IO6*Dashboard!$C$38*Dashboard!$C$13*(1+Dashboard!$C$34)</f>
        <v>42.480000000000004</v>
      </c>
      <c r="IP24" s="27">
        <f>+IP6*Dashboard!$C$38*Dashboard!$C$13*(1+Dashboard!$C$34)</f>
        <v>42.480000000000004</v>
      </c>
      <c r="IQ24" s="27">
        <f>+IQ6*Dashboard!$C$38*Dashboard!$C$13*(1+Dashboard!$C$34)</f>
        <v>42.480000000000004</v>
      </c>
      <c r="IR24" s="27">
        <f>+IR6*Dashboard!$C$38*Dashboard!$C$13*(1+Dashboard!$C$34)</f>
        <v>42.480000000000004</v>
      </c>
      <c r="IS24" s="27">
        <f>+IS6*Dashboard!$C$38*Dashboard!$C$13*(1+Dashboard!$C$34)</f>
        <v>42.480000000000004</v>
      </c>
      <c r="IT24" s="27">
        <f>+IT6*Dashboard!$C$38*Dashboard!$C$13*(1+Dashboard!$C$34)</f>
        <v>42.480000000000004</v>
      </c>
      <c r="IU24" s="27">
        <f>+IU6*Dashboard!$C$38*Dashboard!$C$13*(1+Dashboard!$C$34)</f>
        <v>42.480000000000004</v>
      </c>
      <c r="IV24" s="27">
        <f>+IV6*Dashboard!$C$38*Dashboard!$C$13*(1+Dashboard!$C$34)</f>
        <v>42.480000000000004</v>
      </c>
      <c r="IW24" s="27">
        <f>+IW6*Dashboard!$C$38*Dashboard!$C$13*(1+Dashboard!$C$34)</f>
        <v>42.480000000000004</v>
      </c>
      <c r="IX24" s="27">
        <f>+IX6*Dashboard!$C$38*Dashboard!$C$13*(1+Dashboard!$C$34)</f>
        <v>42.480000000000004</v>
      </c>
      <c r="IY24" s="27">
        <f>+IY6*Dashboard!$C$38*Dashboard!$C$13*(1+Dashboard!$C$34)</f>
        <v>42.480000000000004</v>
      </c>
      <c r="IZ24" s="27">
        <f>+IZ6*Dashboard!$C$38*Dashboard!$C$13*(1+Dashboard!$C$34)</f>
        <v>42.480000000000004</v>
      </c>
      <c r="JA24" s="27">
        <f>+JA6*Dashboard!$C$38*Dashboard!$C$13*(1+Dashboard!$C$34)</f>
        <v>42.480000000000004</v>
      </c>
      <c r="JB24" s="27">
        <f>+JB6*Dashboard!$C$38*Dashboard!$C$13*(1+Dashboard!$C$34)</f>
        <v>42.480000000000004</v>
      </c>
      <c r="JC24" s="27">
        <f>+JC6*Dashboard!$C$38*Dashboard!$C$13*(1+Dashboard!$C$34)</f>
        <v>42.480000000000004</v>
      </c>
      <c r="JD24" s="27">
        <f>+JD6*Dashboard!$C$38*Dashboard!$C$13*(1+Dashboard!$C$34)</f>
        <v>42.480000000000004</v>
      </c>
      <c r="JE24" s="27">
        <f>+JE6*Dashboard!$C$38*Dashboard!$C$13*(1+Dashboard!$C$34)</f>
        <v>42.480000000000004</v>
      </c>
      <c r="JF24" s="27">
        <f>+JF6*Dashboard!$C$38*Dashboard!$C$13*(1+Dashboard!$C$34)</f>
        <v>42.480000000000004</v>
      </c>
      <c r="JG24" s="27">
        <f>+JG6*Dashboard!$C$38*Dashboard!$C$13*(1+Dashboard!$C$34)</f>
        <v>42.480000000000004</v>
      </c>
      <c r="JH24" s="27">
        <f>+JH6*Dashboard!$C$38*Dashboard!$C$13*(1+Dashboard!$C$34)</f>
        <v>42.480000000000004</v>
      </c>
      <c r="JI24" s="27">
        <f>+JI6*Dashboard!$C$38*Dashboard!$C$13*(1+Dashboard!$C$34)</f>
        <v>42.480000000000004</v>
      </c>
      <c r="JJ24" s="27">
        <f>+JJ6*Dashboard!$C$38*Dashboard!$C$13*(1+Dashboard!$C$34)</f>
        <v>42.480000000000004</v>
      </c>
      <c r="JK24" s="27">
        <f>+JK6*Dashboard!$C$38*Dashboard!$C$13*(1+Dashboard!$C$34)</f>
        <v>42.480000000000004</v>
      </c>
      <c r="JL24" s="27">
        <f>+JL6*Dashboard!$C$38*Dashboard!$C$13*(1+Dashboard!$C$34)</f>
        <v>42.480000000000004</v>
      </c>
      <c r="JM24" s="27">
        <f>+JM6*Dashboard!$C$38*Dashboard!$C$13*(1+Dashboard!$C$34)</f>
        <v>42.480000000000004</v>
      </c>
    </row>
    <row r="25" spans="1:330" x14ac:dyDescent="0.3">
      <c r="A25" t="s">
        <v>34</v>
      </c>
      <c r="B25" s="27">
        <f>-B6*Dashboard!$C$38*Dashboard!$C$19*(1+Dashboard!$C$34)</f>
        <v>0</v>
      </c>
      <c r="C25" s="27">
        <f>-C6*Dashboard!$C$38*Dashboard!$C$19*(1+Dashboard!$C$34)</f>
        <v>0</v>
      </c>
      <c r="D25" s="27">
        <f>-D6*Dashboard!$C$38*Dashboard!$C$19*(1+Dashboard!$C$34)</f>
        <v>0</v>
      </c>
      <c r="E25" s="27">
        <f>-E6*Dashboard!$C$38*Dashboard!$C$19*(1+Dashboard!$C$34)</f>
        <v>0</v>
      </c>
      <c r="F25" s="27">
        <f>-F6*Dashboard!$C$38*Dashboard!$C$19*(1+Dashboard!$C$34)</f>
        <v>0</v>
      </c>
      <c r="G25" s="27">
        <f>-G6*Dashboard!$C$38*Dashboard!$C$19*(1+Dashboard!$C$34)</f>
        <v>0</v>
      </c>
      <c r="H25" s="27">
        <f>-H6*Dashboard!$C$38*Dashboard!$C$19*(1+Dashboard!$C$34)</f>
        <v>0</v>
      </c>
      <c r="I25" s="27">
        <f>-I6*Dashboard!$C$38*Dashboard!$C$19*(1+Dashboard!$C$34)</f>
        <v>0</v>
      </c>
      <c r="J25" s="27">
        <f>-J6*Dashboard!$C$38*Dashboard!$C$19*(1+Dashboard!$C$34)</f>
        <v>0</v>
      </c>
      <c r="K25" s="27">
        <f>-K6*Dashboard!$C$38*Dashboard!$C$19*(1+Dashboard!$C$34)</f>
        <v>0</v>
      </c>
      <c r="L25" s="27">
        <f>-L6*Dashboard!$C$38*Dashboard!$C$19*(1+Dashboard!$C$34)</f>
        <v>0</v>
      </c>
      <c r="M25" s="27">
        <f>-M6*Dashboard!$C$38*Dashboard!$C$19*(1+Dashboard!$C$34)</f>
        <v>0</v>
      </c>
      <c r="N25" s="27">
        <f>-N6*Dashboard!$C$38*Dashboard!$C$19*(1+Dashboard!$C$34)</f>
        <v>0</v>
      </c>
      <c r="O25" s="27">
        <f>-O6*Dashboard!$C$38*Dashboard!$C$19*(1+Dashboard!$C$34)</f>
        <v>0</v>
      </c>
      <c r="P25" s="27">
        <f>-P6*Dashboard!$C$38*Dashboard!$C$19*(1+Dashboard!$C$34)</f>
        <v>0</v>
      </c>
      <c r="Q25" s="27">
        <f>-Q6*Dashboard!$C$38*Dashboard!$C$19*(1+Dashboard!$C$34)</f>
        <v>0</v>
      </c>
      <c r="R25" s="27">
        <f>-R6*Dashboard!$C$38*Dashboard!$C$19*(1+Dashboard!$C$34)</f>
        <v>0</v>
      </c>
      <c r="S25" s="27">
        <f>-S6*Dashboard!$C$38*Dashboard!$C$19*(1+Dashboard!$C$34)</f>
        <v>0</v>
      </c>
      <c r="T25" s="27">
        <f>-T6*Dashboard!$C$38*Dashboard!$C$19*(1+Dashboard!$C$34)</f>
        <v>0</v>
      </c>
      <c r="U25" s="27">
        <f>-U6*Dashboard!$C$38*Dashboard!$C$19*(1+Dashboard!$C$34)</f>
        <v>0</v>
      </c>
      <c r="V25" s="27">
        <f>-V6*Dashboard!$C$38*Dashboard!$C$19*(1+Dashboard!$C$34)</f>
        <v>0</v>
      </c>
      <c r="W25" s="27">
        <f>-W6*Dashboard!$C$38*Dashboard!$C$19*(1+Dashboard!$C$34)</f>
        <v>0</v>
      </c>
      <c r="X25" s="27">
        <f>-X6*Dashboard!$C$38*Dashboard!$C$19*(1+Dashboard!$C$34)</f>
        <v>0</v>
      </c>
      <c r="Y25" s="27">
        <f>-Y6*Dashboard!$C$38*Dashboard!$C$19*(1+Dashboard!$C$34)</f>
        <v>0</v>
      </c>
      <c r="Z25" s="27">
        <f>-Z6*Dashboard!$C$38*Dashboard!$C$19*(1+Dashboard!$C$34)</f>
        <v>0</v>
      </c>
      <c r="AA25" s="27">
        <f>-AA6*Dashboard!$C$38*Dashboard!$C$19*(1+Dashboard!$C$34)</f>
        <v>0</v>
      </c>
      <c r="AB25" s="27">
        <f>-AB6*Dashboard!$C$38*Dashboard!$C$19*(1+Dashboard!$C$34)</f>
        <v>0</v>
      </c>
      <c r="AC25" s="27">
        <f>-AC6*Dashboard!$C$38*Dashboard!$C$19*(1+Dashboard!$C$34)</f>
        <v>0</v>
      </c>
      <c r="AD25" s="27">
        <f>-AD6*Dashboard!$C$38*Dashboard!$C$19*(1+Dashboard!$C$34)</f>
        <v>0</v>
      </c>
      <c r="AE25" s="27">
        <f>-AE6*Dashboard!$C$38*Dashboard!$C$19*(1+Dashboard!$C$34)</f>
        <v>0</v>
      </c>
      <c r="AF25" s="27">
        <f>-AF6*Dashboard!$C$38*Dashboard!$C$19*(1+Dashboard!$C$34)</f>
        <v>0</v>
      </c>
      <c r="AG25" s="27">
        <f>-AG6*Dashboard!$C$38*Dashboard!$C$19*(1+Dashboard!$C$34)</f>
        <v>0</v>
      </c>
      <c r="AH25" s="27">
        <f>-AH6*Dashboard!$C$38*Dashboard!$C$19*(1+Dashboard!$C$34)</f>
        <v>0</v>
      </c>
      <c r="AI25" s="27">
        <f>-AI6*Dashboard!$C$38*Dashboard!$C$19*(1+Dashboard!$C$34)</f>
        <v>0</v>
      </c>
      <c r="AJ25" s="27">
        <f>-AJ6*Dashboard!$C$38*Dashboard!$C$19*(1+Dashboard!$C$34)</f>
        <v>0</v>
      </c>
      <c r="AK25" s="27">
        <f>-AK6*Dashboard!$C$38*Dashboard!$C$19*(1+Dashboard!$C$34)</f>
        <v>0</v>
      </c>
      <c r="AL25" s="27">
        <f>-AL6*Dashboard!$C$38*Dashboard!$C$19*(1+Dashboard!$C$34)</f>
        <v>0</v>
      </c>
      <c r="AM25" s="27">
        <f>-AM6*Dashboard!$C$38*Dashboard!$C$19*(1+Dashboard!$C$34)</f>
        <v>0</v>
      </c>
      <c r="AN25" s="27">
        <f>-AN6*Dashboard!$C$38*Dashboard!$C$19*(1+Dashboard!$C$34)</f>
        <v>0</v>
      </c>
      <c r="AO25" s="27">
        <f>-AO6*Dashboard!$C$38*Dashboard!$C$19*(1+Dashboard!$C$34)</f>
        <v>0</v>
      </c>
      <c r="AP25" s="27">
        <f>-AP6*Dashboard!$C$38*Dashboard!$C$19*(1+Dashboard!$C$34)</f>
        <v>0</v>
      </c>
      <c r="AQ25" s="27">
        <f>-AQ6*Dashboard!$C$38*Dashboard!$C$19*(1+Dashboard!$C$34)</f>
        <v>0</v>
      </c>
      <c r="AR25" s="27">
        <f>-AR6*Dashboard!$C$38*Dashboard!$C$19*(1+Dashboard!$C$34)</f>
        <v>0</v>
      </c>
      <c r="AS25" s="27">
        <f>-AS6*Dashboard!$C$38*Dashboard!$C$19*(1+Dashboard!$C$34)</f>
        <v>0</v>
      </c>
      <c r="AT25" s="27">
        <f>-AT6*Dashboard!$C$38*Dashboard!$C$19*(1+Dashboard!$C$34)</f>
        <v>0</v>
      </c>
      <c r="AU25" s="27">
        <f>-AU6*Dashboard!$C$38*Dashboard!$C$19*(1+Dashboard!$C$34)</f>
        <v>0</v>
      </c>
      <c r="AV25" s="27">
        <f>-AV6*Dashboard!$C$38*Dashboard!$C$19*(1+Dashboard!$C$34)</f>
        <v>0</v>
      </c>
      <c r="AW25" s="27">
        <f>-AW6*Dashboard!$C$38*Dashboard!$C$19*(1+Dashboard!$C$34)</f>
        <v>0</v>
      </c>
      <c r="AX25" s="27">
        <f>-AX6*Dashboard!$C$38*Dashboard!$C$19*(1+Dashboard!$C$34)</f>
        <v>0</v>
      </c>
      <c r="AY25" s="27">
        <f>-AY6*Dashboard!$C$38*Dashboard!$C$19*(1+Dashboard!$C$34)</f>
        <v>0</v>
      </c>
      <c r="AZ25" s="27">
        <f>-AZ6*Dashboard!$C$38*Dashboard!$C$19*(1+Dashboard!$C$34)</f>
        <v>0</v>
      </c>
      <c r="BA25" s="27">
        <f>-BA6*Dashboard!$C$38*Dashboard!$C$19*(1+Dashboard!$C$34)</f>
        <v>0</v>
      </c>
      <c r="BB25" s="27">
        <f>-BB6*Dashboard!$C$38*Dashboard!$C$19*(1+Dashboard!$C$34)</f>
        <v>0</v>
      </c>
      <c r="BC25" s="27">
        <f>-BC6*Dashboard!$C$38*Dashboard!$C$19*(1+Dashboard!$C$34)</f>
        <v>0</v>
      </c>
      <c r="BD25" s="27">
        <f>-BD6*Dashboard!$C$38*Dashboard!$C$19*(1+Dashboard!$C$34)</f>
        <v>0</v>
      </c>
      <c r="BE25" s="27">
        <f>-BE6*Dashboard!$C$38*Dashboard!$C$19*(1+Dashboard!$C$34)</f>
        <v>0</v>
      </c>
      <c r="BF25" s="27">
        <f>-BF6*Dashboard!$C$38*Dashboard!$C$19*(1+Dashboard!$C$34)</f>
        <v>0</v>
      </c>
      <c r="BG25" s="27">
        <f>-BG6*Dashboard!$C$38*Dashboard!$C$19*(1+Dashboard!$C$34)</f>
        <v>0</v>
      </c>
      <c r="BH25" s="27">
        <f>-BH6*Dashboard!$C$38*Dashboard!$C$19*(1+Dashboard!$C$34)</f>
        <v>0</v>
      </c>
      <c r="BI25" s="27">
        <f>-BI6*Dashboard!$C$38*Dashboard!$C$19*(1+Dashboard!$C$34)</f>
        <v>0</v>
      </c>
      <c r="BJ25" s="27">
        <f>-BJ6*Dashboard!$C$38*Dashboard!$C$19*(1+Dashboard!$C$34)</f>
        <v>0</v>
      </c>
      <c r="BK25" s="27">
        <f>-BK6*Dashboard!$C$38*Dashboard!$C$19*(1+Dashboard!$C$34)</f>
        <v>0</v>
      </c>
      <c r="BL25" s="27">
        <f>-BL6*Dashboard!$C$38*Dashboard!$C$19*(1+Dashboard!$C$34)</f>
        <v>0</v>
      </c>
      <c r="BM25" s="27">
        <f>-BM6*Dashboard!$C$38*Dashboard!$C$19*(1+Dashboard!$C$34)</f>
        <v>0</v>
      </c>
      <c r="BN25" s="27">
        <f>-BN6*Dashboard!$C$38*Dashboard!$C$19*(1+Dashboard!$C$34)</f>
        <v>0</v>
      </c>
      <c r="BO25" s="27">
        <f>-BO6*Dashboard!$C$38*Dashboard!$C$19*(1+Dashboard!$C$34)</f>
        <v>-42.480000000000004</v>
      </c>
      <c r="BP25" s="27">
        <f>-BP6*Dashboard!$C$38*Dashboard!$C$19*(1+Dashboard!$C$34)</f>
        <v>-42.480000000000004</v>
      </c>
      <c r="BQ25" s="27">
        <f>-BQ6*Dashboard!$C$38*Dashboard!$C$19*(1+Dashboard!$C$34)</f>
        <v>-42.480000000000004</v>
      </c>
      <c r="BR25" s="27">
        <f>-BR6*Dashboard!$C$38*Dashboard!$C$19*(1+Dashboard!$C$34)</f>
        <v>-42.480000000000004</v>
      </c>
      <c r="BS25" s="27">
        <f>-BS6*Dashboard!$C$38*Dashboard!$C$19*(1+Dashboard!$C$34)</f>
        <v>-42.480000000000004</v>
      </c>
      <c r="BT25" s="27">
        <f>-BT6*Dashboard!$C$38*Dashboard!$C$19*(1+Dashboard!$C$34)</f>
        <v>-42.480000000000004</v>
      </c>
      <c r="BU25" s="27">
        <f>-BU6*Dashboard!$C$38*Dashboard!$C$19*(1+Dashboard!$C$34)</f>
        <v>-42.480000000000004</v>
      </c>
      <c r="BV25" s="27">
        <f>-BV6*Dashboard!$C$38*Dashboard!$C$19*(1+Dashboard!$C$34)</f>
        <v>-42.480000000000004</v>
      </c>
      <c r="BW25" s="27">
        <f>-BW6*Dashboard!$C$38*Dashboard!$C$19*(1+Dashboard!$C$34)</f>
        <v>-42.480000000000004</v>
      </c>
      <c r="BX25" s="27">
        <f>-BX6*Dashboard!$C$38*Dashboard!$C$19*(1+Dashboard!$C$34)</f>
        <v>-42.480000000000004</v>
      </c>
      <c r="BY25" s="27">
        <f>-BY6*Dashboard!$C$38*Dashboard!$C$19*(1+Dashboard!$C$34)</f>
        <v>-42.480000000000004</v>
      </c>
      <c r="BZ25" s="27">
        <f>-BZ6*Dashboard!$C$38*Dashboard!$C$19*(1+Dashboard!$C$34)</f>
        <v>-42.480000000000004</v>
      </c>
      <c r="CA25" s="27">
        <f>-CA6*Dashboard!$C$38*Dashboard!$C$19*(1+Dashboard!$C$34)</f>
        <v>-42.480000000000004</v>
      </c>
      <c r="CB25" s="27">
        <f>-CB6*Dashboard!$C$38*Dashboard!$C$19*(1+Dashboard!$C$34)</f>
        <v>-42.480000000000004</v>
      </c>
      <c r="CC25" s="27">
        <f>-CC6*Dashboard!$C$38*Dashboard!$C$19*(1+Dashboard!$C$34)</f>
        <v>-42.480000000000004</v>
      </c>
      <c r="CD25" s="27">
        <f>-CD6*Dashboard!$C$38*Dashboard!$C$19*(1+Dashboard!$C$34)</f>
        <v>-42.480000000000004</v>
      </c>
      <c r="CE25" s="27">
        <f>-CE6*Dashboard!$C$38*Dashboard!$C$19*(1+Dashboard!$C$34)</f>
        <v>-42.480000000000004</v>
      </c>
      <c r="CF25" s="27">
        <f>-CF6*Dashboard!$C$38*Dashboard!$C$19*(1+Dashboard!$C$34)</f>
        <v>-42.480000000000004</v>
      </c>
      <c r="CG25" s="27">
        <f>-CG6*Dashboard!$C$38*Dashboard!$C$19*(1+Dashboard!$C$34)</f>
        <v>-42.480000000000004</v>
      </c>
      <c r="CH25" s="27">
        <f>-CH6*Dashboard!$C$38*Dashboard!$C$19*(1+Dashboard!$C$34)</f>
        <v>-42.480000000000004</v>
      </c>
      <c r="CI25" s="27">
        <f>-CI6*Dashboard!$C$38*Dashboard!$C$19*(1+Dashboard!$C$34)</f>
        <v>-42.480000000000004</v>
      </c>
      <c r="CJ25" s="27">
        <f>-CJ6*Dashboard!$C$38*Dashboard!$C$19*(1+Dashboard!$C$34)</f>
        <v>-42.480000000000004</v>
      </c>
      <c r="CK25" s="27">
        <f>-CK6*Dashboard!$C$38*Dashboard!$C$19*(1+Dashboard!$C$34)</f>
        <v>-42.480000000000004</v>
      </c>
      <c r="CL25" s="27">
        <f>-CL6*Dashboard!$C$38*Dashboard!$C$19*(1+Dashboard!$C$34)</f>
        <v>-42.480000000000004</v>
      </c>
      <c r="CM25" s="27">
        <f>-CM6*Dashboard!$C$38*Dashboard!$C$19*(1+Dashboard!$C$34)</f>
        <v>-42.480000000000004</v>
      </c>
      <c r="CN25" s="27">
        <f>-CN6*Dashboard!$C$38*Dashboard!$C$19*(1+Dashboard!$C$34)</f>
        <v>-42.480000000000004</v>
      </c>
      <c r="CO25" s="27">
        <f>-CO6*Dashboard!$C$38*Dashboard!$C$19*(1+Dashboard!$C$34)</f>
        <v>-42.480000000000004</v>
      </c>
      <c r="CP25" s="27">
        <f>-CP6*Dashboard!$C$38*Dashboard!$C$19*(1+Dashboard!$C$34)</f>
        <v>-42.480000000000004</v>
      </c>
      <c r="CQ25" s="27">
        <f>-CQ6*Dashboard!$C$38*Dashboard!$C$19*(1+Dashboard!$C$34)</f>
        <v>-42.480000000000004</v>
      </c>
      <c r="CR25" s="27">
        <f>-CR6*Dashboard!$C$38*Dashboard!$C$19*(1+Dashboard!$C$34)</f>
        <v>-42.480000000000004</v>
      </c>
      <c r="CS25" s="27">
        <f>-CS6*Dashboard!$C$38*Dashboard!$C$19*(1+Dashboard!$C$34)</f>
        <v>-42.480000000000004</v>
      </c>
      <c r="CT25" s="27">
        <f>-CT6*Dashboard!$C$38*Dashboard!$C$19*(1+Dashboard!$C$34)</f>
        <v>-42.480000000000004</v>
      </c>
      <c r="CU25" s="27">
        <f>-CU6*Dashboard!$C$38*Dashboard!$C$19*(1+Dashboard!$C$34)</f>
        <v>-42.480000000000004</v>
      </c>
      <c r="CV25" s="27">
        <f>-CV6*Dashboard!$C$38*Dashboard!$C$19*(1+Dashboard!$C$34)</f>
        <v>-42.480000000000004</v>
      </c>
      <c r="CW25" s="27">
        <f>-CW6*Dashboard!$C$38*Dashboard!$C$19*(1+Dashboard!$C$34)</f>
        <v>-42.480000000000004</v>
      </c>
      <c r="CX25" s="27">
        <f>-CX6*Dashboard!$C$38*Dashboard!$C$19*(1+Dashboard!$C$34)</f>
        <v>-42.480000000000004</v>
      </c>
      <c r="CY25" s="27">
        <f>-CY6*Dashboard!$C$38*Dashboard!$C$19*(1+Dashboard!$C$34)</f>
        <v>-42.480000000000004</v>
      </c>
      <c r="CZ25" s="27">
        <f>-CZ6*Dashboard!$C$38*Dashboard!$C$19*(1+Dashboard!$C$34)</f>
        <v>-42.480000000000004</v>
      </c>
      <c r="DA25" s="27">
        <f>-DA6*Dashboard!$C$38*Dashboard!$C$19*(1+Dashboard!$C$34)</f>
        <v>-42.480000000000004</v>
      </c>
      <c r="DB25" s="27">
        <f>-DB6*Dashboard!$C$38*Dashboard!$C$19*(1+Dashboard!$C$34)</f>
        <v>-42.480000000000004</v>
      </c>
      <c r="DC25" s="27">
        <f>-DC6*Dashboard!$C$38*Dashboard!$C$19*(1+Dashboard!$C$34)</f>
        <v>-42.480000000000004</v>
      </c>
      <c r="DD25" s="27">
        <f>-DD6*Dashboard!$C$38*Dashboard!$C$19*(1+Dashboard!$C$34)</f>
        <v>-42.480000000000004</v>
      </c>
      <c r="DE25" s="27">
        <f>-DE6*Dashboard!$C$38*Dashboard!$C$19*(1+Dashboard!$C$34)</f>
        <v>-42.480000000000004</v>
      </c>
      <c r="DF25" s="27">
        <f>-DF6*Dashboard!$C$38*Dashboard!$C$19*(1+Dashboard!$C$34)</f>
        <v>-42.480000000000004</v>
      </c>
      <c r="DG25" s="27">
        <f>-DG6*Dashboard!$C$38*Dashboard!$C$19*(1+Dashboard!$C$34)</f>
        <v>-42.480000000000004</v>
      </c>
      <c r="DH25" s="27">
        <f>-DH6*Dashboard!$C$38*Dashboard!$C$19*(1+Dashboard!$C$34)</f>
        <v>-42.480000000000004</v>
      </c>
      <c r="DI25" s="27">
        <f>-DI6*Dashboard!$C$38*Dashboard!$C$19*(1+Dashboard!$C$34)</f>
        <v>-42.480000000000004</v>
      </c>
      <c r="DJ25" s="27">
        <f>-DJ6*Dashboard!$C$38*Dashboard!$C$19*(1+Dashboard!$C$34)</f>
        <v>-42.480000000000004</v>
      </c>
      <c r="DK25" s="27">
        <f>-DK6*Dashboard!$C$38*Dashboard!$C$19*(1+Dashboard!$C$34)</f>
        <v>-42.480000000000004</v>
      </c>
      <c r="DL25" s="27">
        <f>-DL6*Dashboard!$C$38*Dashboard!$C$19*(1+Dashboard!$C$34)</f>
        <v>-42.480000000000004</v>
      </c>
      <c r="DM25" s="27">
        <f>-DM6*Dashboard!$C$38*Dashboard!$C$19*(1+Dashboard!$C$34)</f>
        <v>-42.480000000000004</v>
      </c>
      <c r="DN25" s="27">
        <f>-DN6*Dashboard!$C$38*Dashboard!$C$19*(1+Dashboard!$C$34)</f>
        <v>-42.480000000000004</v>
      </c>
      <c r="DO25" s="27">
        <f>-DO6*Dashboard!$C$38*Dashboard!$C$19*(1+Dashboard!$C$34)</f>
        <v>-42.480000000000004</v>
      </c>
      <c r="DP25" s="27">
        <f>-DP6*Dashboard!$C$38*Dashboard!$C$19*(1+Dashboard!$C$34)</f>
        <v>-42.480000000000004</v>
      </c>
      <c r="DQ25" s="27">
        <f>-DQ6*Dashboard!$C$38*Dashboard!$C$19*(1+Dashboard!$C$34)</f>
        <v>-42.480000000000004</v>
      </c>
      <c r="DR25" s="27">
        <f>-DR6*Dashboard!$C$38*Dashboard!$C$19*(1+Dashboard!$C$34)</f>
        <v>-42.480000000000004</v>
      </c>
      <c r="DS25" s="27">
        <f>-DS6*Dashboard!$C$38*Dashboard!$C$19*(1+Dashboard!$C$34)</f>
        <v>-42.480000000000004</v>
      </c>
      <c r="DT25" s="27">
        <f>-DT6*Dashboard!$C$38*Dashboard!$C$19*(1+Dashboard!$C$34)</f>
        <v>-42.480000000000004</v>
      </c>
      <c r="DU25" s="27">
        <f>-DU6*Dashboard!$C$38*Dashboard!$C$19*(1+Dashboard!$C$34)</f>
        <v>-42.480000000000004</v>
      </c>
      <c r="DV25" s="27">
        <f>-DV6*Dashboard!$C$38*Dashboard!$C$19*(1+Dashboard!$C$34)</f>
        <v>-42.480000000000004</v>
      </c>
      <c r="DW25" s="27">
        <f>-DW6*Dashboard!$C$38*Dashboard!$C$19*(1+Dashboard!$C$34)</f>
        <v>-42.480000000000004</v>
      </c>
      <c r="DX25" s="27">
        <f>-DX6*Dashboard!$C$38*Dashboard!$C$19*(1+Dashboard!$C$34)</f>
        <v>-42.480000000000004</v>
      </c>
      <c r="DY25" s="27">
        <f>-DY6*Dashboard!$C$38*Dashboard!$C$19*(1+Dashboard!$C$34)</f>
        <v>-42.480000000000004</v>
      </c>
      <c r="DZ25" s="27">
        <f>-DZ6*Dashboard!$C$38*Dashboard!$C$19*(1+Dashboard!$C$34)</f>
        <v>-42.480000000000004</v>
      </c>
      <c r="EA25" s="27">
        <f>-EA6*Dashboard!$C$38*Dashboard!$C$19*(1+Dashboard!$C$34)</f>
        <v>-42.480000000000004</v>
      </c>
      <c r="EB25" s="27">
        <f>-EB6*Dashboard!$C$38*Dashboard!$C$19*(1+Dashboard!$C$34)</f>
        <v>-42.480000000000004</v>
      </c>
      <c r="EC25" s="27">
        <f>-EC6*Dashboard!$C$38*Dashboard!$C$19*(1+Dashboard!$C$34)</f>
        <v>-42.480000000000004</v>
      </c>
      <c r="ED25" s="27">
        <f>-ED6*Dashboard!$C$38*Dashboard!$C$19*(1+Dashboard!$C$34)</f>
        <v>-42.480000000000004</v>
      </c>
      <c r="EE25" s="27">
        <f>-EE6*Dashboard!$C$38*Dashboard!$C$19*(1+Dashboard!$C$34)</f>
        <v>-42.480000000000004</v>
      </c>
      <c r="EF25" s="27">
        <f>-EF6*Dashboard!$C$38*Dashboard!$C$19*(1+Dashboard!$C$34)</f>
        <v>-42.480000000000004</v>
      </c>
      <c r="EG25" s="27">
        <f>-EG6*Dashboard!$C$38*Dashboard!$C$19*(1+Dashboard!$C$34)</f>
        <v>-42.480000000000004</v>
      </c>
      <c r="EH25" s="27">
        <f>-EH6*Dashboard!$C$38*Dashboard!$C$19*(1+Dashboard!$C$34)</f>
        <v>-42.480000000000004</v>
      </c>
      <c r="EI25" s="27">
        <f>-EI6*Dashboard!$C$38*Dashboard!$C$19*(1+Dashboard!$C$34)</f>
        <v>-42.480000000000004</v>
      </c>
      <c r="EJ25" s="27">
        <f>-EJ6*Dashboard!$C$38*Dashboard!$C$19*(1+Dashboard!$C$34)</f>
        <v>-42.480000000000004</v>
      </c>
      <c r="EK25" s="27">
        <f>-EK6*Dashboard!$C$38*Dashboard!$C$19*(1+Dashboard!$C$34)</f>
        <v>-42.480000000000004</v>
      </c>
      <c r="EL25" s="27">
        <f>-EL6*Dashboard!$C$38*Dashboard!$C$19*(1+Dashboard!$C$34)</f>
        <v>-42.480000000000004</v>
      </c>
      <c r="EM25" s="27">
        <f>-EM6*Dashboard!$C$38*Dashboard!$C$19*(1+Dashboard!$C$34)</f>
        <v>-42.480000000000004</v>
      </c>
      <c r="EN25" s="27">
        <f>-EN6*Dashboard!$C$38*Dashboard!$C$19*(1+Dashboard!$C$34)</f>
        <v>-42.480000000000004</v>
      </c>
      <c r="EO25" s="27">
        <f>-EO6*Dashboard!$C$38*Dashboard!$C$19*(1+Dashboard!$C$34)</f>
        <v>-42.480000000000004</v>
      </c>
      <c r="EP25" s="27">
        <f>-EP6*Dashboard!$C$38*Dashboard!$C$19*(1+Dashboard!$C$34)</f>
        <v>-42.480000000000004</v>
      </c>
      <c r="EQ25" s="27">
        <f>-EQ6*Dashboard!$C$38*Dashboard!$C$19*(1+Dashboard!$C$34)</f>
        <v>-42.480000000000004</v>
      </c>
      <c r="ER25" s="27">
        <f>-ER6*Dashboard!$C$38*Dashboard!$C$19*(1+Dashboard!$C$34)</f>
        <v>-42.480000000000004</v>
      </c>
      <c r="ES25" s="27">
        <f>-ES6*Dashboard!$C$38*Dashboard!$C$19*(1+Dashboard!$C$34)</f>
        <v>-42.480000000000004</v>
      </c>
      <c r="ET25" s="27">
        <f>-ET6*Dashboard!$C$38*Dashboard!$C$19*(1+Dashboard!$C$34)</f>
        <v>-42.480000000000004</v>
      </c>
      <c r="EU25" s="27">
        <f>-EU6*Dashboard!$C$38*Dashboard!$C$19*(1+Dashboard!$C$34)</f>
        <v>-42.480000000000004</v>
      </c>
      <c r="EV25" s="27">
        <f>-EV6*Dashboard!$C$38*Dashboard!$C$19*(1+Dashboard!$C$34)</f>
        <v>-42.480000000000004</v>
      </c>
      <c r="EW25" s="27">
        <f>-EW6*Dashboard!$C$38*Dashboard!$C$19*(1+Dashboard!$C$34)</f>
        <v>-42.480000000000004</v>
      </c>
      <c r="EX25" s="27">
        <f>-EX6*Dashboard!$C$38*Dashboard!$C$19*(1+Dashboard!$C$34)</f>
        <v>-42.480000000000004</v>
      </c>
      <c r="EY25" s="27">
        <f>-EY6*Dashboard!$C$38*Dashboard!$C$19*(1+Dashboard!$C$34)</f>
        <v>-42.480000000000004</v>
      </c>
      <c r="EZ25" s="27">
        <f>-EZ6*Dashboard!$C$38*Dashboard!$C$19*(1+Dashboard!$C$34)</f>
        <v>-42.480000000000004</v>
      </c>
      <c r="FA25" s="27">
        <f>-FA6*Dashboard!$C$38*Dashboard!$C$19*(1+Dashboard!$C$34)</f>
        <v>-42.480000000000004</v>
      </c>
      <c r="FB25" s="27">
        <f>-FB6*Dashboard!$C$38*Dashboard!$C$19*(1+Dashboard!$C$34)</f>
        <v>-42.480000000000004</v>
      </c>
      <c r="FC25" s="27">
        <f>-FC6*Dashboard!$C$38*Dashboard!$C$19*(1+Dashboard!$C$34)</f>
        <v>-42.480000000000004</v>
      </c>
      <c r="FD25" s="27">
        <f>-FD6*Dashboard!$C$38*Dashboard!$C$19*(1+Dashboard!$C$34)</f>
        <v>-42.480000000000004</v>
      </c>
      <c r="FE25" s="27">
        <f>-FE6*Dashboard!$C$38*Dashboard!$C$19*(1+Dashboard!$C$34)</f>
        <v>-42.480000000000004</v>
      </c>
      <c r="FF25" s="27">
        <f>-FF6*Dashboard!$C$38*Dashboard!$C$19*(1+Dashboard!$C$34)</f>
        <v>-42.480000000000004</v>
      </c>
      <c r="FG25" s="27">
        <f>-FG6*Dashboard!$C$38*Dashboard!$C$19*(1+Dashboard!$C$34)</f>
        <v>-42.480000000000004</v>
      </c>
      <c r="FH25" s="27">
        <f>-FH6*Dashboard!$C$38*Dashboard!$C$19*(1+Dashboard!$C$34)</f>
        <v>-42.480000000000004</v>
      </c>
      <c r="FI25" s="27">
        <f>-FI6*Dashboard!$C$38*Dashboard!$C$19*(1+Dashboard!$C$34)</f>
        <v>-42.480000000000004</v>
      </c>
      <c r="FJ25" s="27">
        <f>-FJ6*Dashboard!$C$38*Dashboard!$C$19*(1+Dashboard!$C$34)</f>
        <v>-42.480000000000004</v>
      </c>
      <c r="FK25" s="27">
        <f>-FK6*Dashboard!$C$38*Dashboard!$C$19*(1+Dashboard!$C$34)</f>
        <v>-42.480000000000004</v>
      </c>
      <c r="FL25" s="27">
        <f>-FL6*Dashboard!$C$38*Dashboard!$C$19*(1+Dashboard!$C$34)</f>
        <v>-42.480000000000004</v>
      </c>
      <c r="FM25" s="27">
        <f>-FM6*Dashboard!$C$38*Dashboard!$C$19*(1+Dashboard!$C$34)</f>
        <v>-42.480000000000004</v>
      </c>
      <c r="FN25" s="27">
        <f>-FN6*Dashboard!$C$38*Dashboard!$C$19*(1+Dashboard!$C$34)</f>
        <v>-42.480000000000004</v>
      </c>
      <c r="FO25" s="27">
        <f>-FO6*Dashboard!$C$38*Dashboard!$C$19*(1+Dashboard!$C$34)</f>
        <v>-42.480000000000004</v>
      </c>
      <c r="FP25" s="27">
        <f>-FP6*Dashboard!$C$38*Dashboard!$C$19*(1+Dashboard!$C$34)</f>
        <v>-42.480000000000004</v>
      </c>
      <c r="FQ25" s="27">
        <f>-FQ6*Dashboard!$C$38*Dashboard!$C$19*(1+Dashboard!$C$34)</f>
        <v>-42.480000000000004</v>
      </c>
      <c r="FR25" s="27">
        <f>-FR6*Dashboard!$C$38*Dashboard!$C$19*(1+Dashboard!$C$34)</f>
        <v>-42.480000000000004</v>
      </c>
      <c r="FS25" s="27">
        <f>-FS6*Dashboard!$C$38*Dashboard!$C$19*(1+Dashboard!$C$34)</f>
        <v>-42.480000000000004</v>
      </c>
      <c r="FT25" s="27">
        <f>-FT6*Dashboard!$C$38*Dashboard!$C$19*(1+Dashboard!$C$34)</f>
        <v>-42.480000000000004</v>
      </c>
      <c r="FU25" s="27">
        <f>-FU6*Dashboard!$C$38*Dashboard!$C$19*(1+Dashboard!$C$34)</f>
        <v>-42.480000000000004</v>
      </c>
      <c r="FV25" s="27">
        <f>-FV6*Dashboard!$C$38*Dashboard!$C$19*(1+Dashboard!$C$34)</f>
        <v>-42.480000000000004</v>
      </c>
      <c r="FW25" s="27">
        <f>-FW6*Dashboard!$C$38*Dashboard!$C$19*(1+Dashboard!$C$34)</f>
        <v>-42.480000000000004</v>
      </c>
      <c r="FX25" s="27">
        <f>-FX6*Dashboard!$C$38*Dashboard!$C$19*(1+Dashboard!$C$34)</f>
        <v>-42.480000000000004</v>
      </c>
      <c r="FY25" s="27">
        <f>-FY6*Dashboard!$C$38*Dashboard!$C$19*(1+Dashboard!$C$34)</f>
        <v>-42.480000000000004</v>
      </c>
      <c r="FZ25" s="27">
        <f>-FZ6*Dashboard!$C$38*Dashboard!$C$19*(1+Dashboard!$C$34)</f>
        <v>-42.480000000000004</v>
      </c>
      <c r="GA25" s="27">
        <f>-GA6*Dashboard!$C$38*Dashboard!$C$19*(1+Dashboard!$C$34)</f>
        <v>-42.480000000000004</v>
      </c>
      <c r="GB25" s="27">
        <f>-GB6*Dashboard!$C$38*Dashboard!$C$19*(1+Dashboard!$C$34)</f>
        <v>-42.480000000000004</v>
      </c>
      <c r="GC25" s="27">
        <f>-GC6*Dashboard!$C$38*Dashboard!$C$19*(1+Dashboard!$C$34)</f>
        <v>-42.480000000000004</v>
      </c>
      <c r="GD25" s="27">
        <f>-GD6*Dashboard!$C$38*Dashboard!$C$19*(1+Dashboard!$C$34)</f>
        <v>-42.480000000000004</v>
      </c>
      <c r="GE25" s="27">
        <f>-GE6*Dashboard!$C$38*Dashboard!$C$19*(1+Dashboard!$C$34)</f>
        <v>-42.480000000000004</v>
      </c>
      <c r="GF25" s="27">
        <f>-GF6*Dashboard!$C$38*Dashboard!$C$19*(1+Dashboard!$C$34)</f>
        <v>-42.480000000000004</v>
      </c>
      <c r="GG25" s="27">
        <f>-GG6*Dashboard!$C$38*Dashboard!$C$19*(1+Dashboard!$C$34)</f>
        <v>-42.480000000000004</v>
      </c>
      <c r="GH25" s="27">
        <f>-GH6*Dashboard!$C$38*Dashboard!$C$19*(1+Dashboard!$C$34)</f>
        <v>-42.480000000000004</v>
      </c>
      <c r="GI25" s="27">
        <f>-GI6*Dashboard!$C$38*Dashboard!$C$19*(1+Dashboard!$C$34)</f>
        <v>-42.480000000000004</v>
      </c>
      <c r="GJ25" s="27">
        <f>-GJ6*Dashboard!$C$38*Dashboard!$C$19*(1+Dashboard!$C$34)</f>
        <v>-42.480000000000004</v>
      </c>
      <c r="GK25" s="27">
        <f>-GK6*Dashboard!$C$38*Dashboard!$C$19*(1+Dashboard!$C$34)</f>
        <v>-42.480000000000004</v>
      </c>
      <c r="GL25" s="27">
        <f>-GL6*Dashboard!$C$38*Dashboard!$C$19*(1+Dashboard!$C$34)</f>
        <v>-42.480000000000004</v>
      </c>
      <c r="GM25" s="27">
        <f>-GM6*Dashboard!$C$38*Dashboard!$C$19*(1+Dashboard!$C$34)</f>
        <v>-42.480000000000004</v>
      </c>
      <c r="GN25" s="27">
        <f>-GN6*Dashboard!$C$38*Dashboard!$C$19*(1+Dashboard!$C$34)</f>
        <v>-42.480000000000004</v>
      </c>
      <c r="GO25" s="27">
        <f>-GO6*Dashboard!$C$38*Dashboard!$C$19*(1+Dashboard!$C$34)</f>
        <v>-42.480000000000004</v>
      </c>
      <c r="GP25" s="27">
        <f>-GP6*Dashboard!$C$38*Dashboard!$C$19*(1+Dashboard!$C$34)</f>
        <v>-42.480000000000004</v>
      </c>
      <c r="GQ25" s="27">
        <f>-GQ6*Dashboard!$C$38*Dashboard!$C$19*(1+Dashboard!$C$34)</f>
        <v>-42.480000000000004</v>
      </c>
      <c r="GR25" s="27">
        <f>-GR6*Dashboard!$C$38*Dashboard!$C$19*(1+Dashboard!$C$34)</f>
        <v>-42.480000000000004</v>
      </c>
      <c r="GS25" s="27">
        <f>-GS6*Dashboard!$C$38*Dashboard!$C$19*(1+Dashboard!$C$34)</f>
        <v>-42.480000000000004</v>
      </c>
      <c r="GT25" s="27">
        <f>-GT6*Dashboard!$C$38*Dashboard!$C$19*(1+Dashboard!$C$34)</f>
        <v>-42.480000000000004</v>
      </c>
      <c r="GU25" s="27">
        <f>-GU6*Dashboard!$C$38*Dashboard!$C$19*(1+Dashboard!$C$34)</f>
        <v>-42.480000000000004</v>
      </c>
      <c r="GV25" s="27">
        <f>-GV6*Dashboard!$C$38*Dashboard!$C$19*(1+Dashboard!$C$34)</f>
        <v>-42.480000000000004</v>
      </c>
      <c r="GW25" s="27">
        <f>-GW6*Dashboard!$C$38*Dashboard!$C$19*(1+Dashboard!$C$34)</f>
        <v>-42.480000000000004</v>
      </c>
      <c r="GX25" s="27">
        <f>-GX6*Dashboard!$C$38*Dashboard!$C$19*(1+Dashboard!$C$34)</f>
        <v>-42.480000000000004</v>
      </c>
      <c r="GY25" s="27">
        <f>-GY6*Dashboard!$C$38*Dashboard!$C$19*(1+Dashboard!$C$34)</f>
        <v>-42.480000000000004</v>
      </c>
      <c r="GZ25" s="27">
        <f>-GZ6*Dashboard!$C$38*Dashboard!$C$19*(1+Dashboard!$C$34)</f>
        <v>-42.480000000000004</v>
      </c>
      <c r="HA25" s="27">
        <f>-HA6*Dashboard!$C$38*Dashboard!$C$19*(1+Dashboard!$C$34)</f>
        <v>-42.480000000000004</v>
      </c>
      <c r="HB25" s="27">
        <f>-HB6*Dashboard!$C$38*Dashboard!$C$19*(1+Dashboard!$C$34)</f>
        <v>-42.480000000000004</v>
      </c>
      <c r="HC25" s="27">
        <f>-HC6*Dashboard!$C$38*Dashboard!$C$19*(1+Dashboard!$C$34)</f>
        <v>-42.480000000000004</v>
      </c>
      <c r="HD25" s="27">
        <f>-HD6*Dashboard!$C$38*Dashboard!$C$19*(1+Dashboard!$C$34)</f>
        <v>-42.480000000000004</v>
      </c>
      <c r="HE25" s="27">
        <f>-HE6*Dashboard!$C$38*Dashboard!$C$19*(1+Dashboard!$C$34)</f>
        <v>-42.480000000000004</v>
      </c>
      <c r="HF25" s="27">
        <f>-HF6*Dashboard!$C$38*Dashboard!$C$19*(1+Dashboard!$C$34)</f>
        <v>-42.480000000000004</v>
      </c>
      <c r="HG25" s="27">
        <f>-HG6*Dashboard!$C$38*Dashboard!$C$19*(1+Dashboard!$C$34)</f>
        <v>-42.480000000000004</v>
      </c>
      <c r="HH25" s="27">
        <f>-HH6*Dashboard!$C$38*Dashboard!$C$19*(1+Dashboard!$C$34)</f>
        <v>-42.480000000000004</v>
      </c>
      <c r="HI25" s="27">
        <f>-HI6*Dashboard!$C$38*Dashboard!$C$19*(1+Dashboard!$C$34)</f>
        <v>-42.480000000000004</v>
      </c>
      <c r="HJ25" s="27">
        <f>-HJ6*Dashboard!$C$38*Dashboard!$C$19*(1+Dashboard!$C$34)</f>
        <v>-42.480000000000004</v>
      </c>
      <c r="HK25" s="27">
        <f>-HK6*Dashboard!$C$38*Dashboard!$C$19*(1+Dashboard!$C$34)</f>
        <v>-42.480000000000004</v>
      </c>
      <c r="HL25" s="27">
        <f>-HL6*Dashboard!$C$38*Dashboard!$C$19*(1+Dashboard!$C$34)</f>
        <v>-42.480000000000004</v>
      </c>
      <c r="HM25" s="27">
        <f>-HM6*Dashboard!$C$38*Dashboard!$C$19*(1+Dashboard!$C$34)</f>
        <v>-42.480000000000004</v>
      </c>
      <c r="HN25" s="27">
        <f>-HN6*Dashboard!$C$38*Dashboard!$C$19*(1+Dashboard!$C$34)</f>
        <v>-42.480000000000004</v>
      </c>
      <c r="HO25" s="27">
        <f>-HO6*Dashboard!$C$38*Dashboard!$C$19*(1+Dashboard!$C$34)</f>
        <v>-42.480000000000004</v>
      </c>
      <c r="HP25" s="27">
        <f>-HP6*Dashboard!$C$38*Dashboard!$C$19*(1+Dashboard!$C$34)</f>
        <v>-42.480000000000004</v>
      </c>
      <c r="HQ25" s="27">
        <f>-HQ6*Dashboard!$C$38*Dashboard!$C$19*(1+Dashboard!$C$34)</f>
        <v>-42.480000000000004</v>
      </c>
      <c r="HR25" s="27">
        <f>-HR6*Dashboard!$C$38*Dashboard!$C$19*(1+Dashboard!$C$34)</f>
        <v>-42.480000000000004</v>
      </c>
      <c r="HS25" s="27">
        <f>-HS6*Dashboard!$C$38*Dashboard!$C$19*(1+Dashboard!$C$34)</f>
        <v>-42.480000000000004</v>
      </c>
      <c r="HT25" s="27">
        <f>-HT6*Dashboard!$C$38*Dashboard!$C$19*(1+Dashboard!$C$34)</f>
        <v>-42.480000000000004</v>
      </c>
      <c r="HU25" s="27">
        <f>-HU6*Dashboard!$C$38*Dashboard!$C$19*(1+Dashboard!$C$34)</f>
        <v>-42.480000000000004</v>
      </c>
      <c r="HV25" s="27">
        <f>-HV6*Dashboard!$C$38*Dashboard!$C$19*(1+Dashboard!$C$34)</f>
        <v>-42.480000000000004</v>
      </c>
      <c r="HW25" s="27">
        <f>-HW6*Dashboard!$C$38*Dashboard!$C$19*(1+Dashboard!$C$34)</f>
        <v>-42.480000000000004</v>
      </c>
      <c r="HX25" s="27">
        <f>-HX6*Dashboard!$C$38*Dashboard!$C$19*(1+Dashboard!$C$34)</f>
        <v>-42.480000000000004</v>
      </c>
      <c r="HY25" s="27">
        <f>-HY6*Dashboard!$C$38*Dashboard!$C$19*(1+Dashboard!$C$34)</f>
        <v>-42.480000000000004</v>
      </c>
      <c r="HZ25" s="27">
        <f>-HZ6*Dashboard!$C$38*Dashboard!$C$19*(1+Dashboard!$C$34)</f>
        <v>-42.480000000000004</v>
      </c>
      <c r="IA25" s="27">
        <f>-IA6*Dashboard!$C$38*Dashboard!$C$19*(1+Dashboard!$C$34)</f>
        <v>-42.480000000000004</v>
      </c>
      <c r="IB25" s="27">
        <f>-IB6*Dashboard!$C$38*Dashboard!$C$19*(1+Dashboard!$C$34)</f>
        <v>-42.480000000000004</v>
      </c>
      <c r="IC25" s="27">
        <f>-IC6*Dashboard!$C$38*Dashboard!$C$19*(1+Dashboard!$C$34)</f>
        <v>-42.480000000000004</v>
      </c>
      <c r="ID25" s="27">
        <f>-ID6*Dashboard!$C$38*Dashboard!$C$19*(1+Dashboard!$C$34)</f>
        <v>-42.480000000000004</v>
      </c>
      <c r="IE25" s="27">
        <f>-IE6*Dashboard!$C$38*Dashboard!$C$19*(1+Dashboard!$C$34)</f>
        <v>-42.480000000000004</v>
      </c>
      <c r="IF25" s="27">
        <f>-IF6*Dashboard!$C$38*Dashboard!$C$19*(1+Dashboard!$C$34)</f>
        <v>-42.480000000000004</v>
      </c>
      <c r="IG25" s="27">
        <f>-IG6*Dashboard!$C$38*Dashboard!$C$19*(1+Dashboard!$C$34)</f>
        <v>-42.480000000000004</v>
      </c>
      <c r="IH25" s="27">
        <f>-IH6*Dashboard!$C$38*Dashboard!$C$19*(1+Dashboard!$C$34)</f>
        <v>-42.480000000000004</v>
      </c>
      <c r="II25" s="27">
        <f>-II6*Dashboard!$C$38*Dashboard!$C$19*(1+Dashboard!$C$34)</f>
        <v>-42.480000000000004</v>
      </c>
      <c r="IJ25" s="27">
        <f>-IJ6*Dashboard!$C$38*Dashboard!$C$19*(1+Dashboard!$C$34)</f>
        <v>-42.480000000000004</v>
      </c>
      <c r="IK25" s="27">
        <f>-IK6*Dashboard!$C$38*Dashboard!$C$19*(1+Dashboard!$C$34)</f>
        <v>-42.480000000000004</v>
      </c>
      <c r="IL25" s="27">
        <f>-IL6*Dashboard!$C$38*Dashboard!$C$19*(1+Dashboard!$C$34)</f>
        <v>-42.480000000000004</v>
      </c>
      <c r="IM25" s="27">
        <f>-IM6*Dashboard!$C$38*Dashboard!$C$19*(1+Dashboard!$C$34)</f>
        <v>-42.480000000000004</v>
      </c>
      <c r="IN25" s="27">
        <f>-IN6*Dashboard!$C$38*Dashboard!$C$19*(1+Dashboard!$C$34)</f>
        <v>-42.480000000000004</v>
      </c>
      <c r="IO25" s="27">
        <f>-IO6*Dashboard!$C$38*Dashboard!$C$19*(1+Dashboard!$C$34)</f>
        <v>-42.480000000000004</v>
      </c>
      <c r="IP25" s="27">
        <f>-IP6*Dashboard!$C$38*Dashboard!$C$19*(1+Dashboard!$C$34)</f>
        <v>-42.480000000000004</v>
      </c>
      <c r="IQ25" s="27">
        <f>-IQ6*Dashboard!$C$38*Dashboard!$C$19*(1+Dashboard!$C$34)</f>
        <v>-42.480000000000004</v>
      </c>
      <c r="IR25" s="27">
        <f>-IR6*Dashboard!$C$38*Dashboard!$C$19*(1+Dashboard!$C$34)</f>
        <v>-42.480000000000004</v>
      </c>
      <c r="IS25" s="27">
        <f>-IS6*Dashboard!$C$38*Dashboard!$C$19*(1+Dashboard!$C$34)</f>
        <v>-42.480000000000004</v>
      </c>
      <c r="IT25" s="27">
        <f>-IT6*Dashboard!$C$38*Dashboard!$C$19*(1+Dashboard!$C$34)</f>
        <v>-42.480000000000004</v>
      </c>
      <c r="IU25" s="27">
        <f>-IU6*Dashboard!$C$38*Dashboard!$C$19*(1+Dashboard!$C$34)</f>
        <v>-42.480000000000004</v>
      </c>
      <c r="IV25" s="27">
        <f>-IV6*Dashboard!$C$38*Dashboard!$C$19*(1+Dashboard!$C$34)</f>
        <v>-42.480000000000004</v>
      </c>
      <c r="IW25" s="27">
        <f>-IW6*Dashboard!$C$38*Dashboard!$C$19*(1+Dashboard!$C$34)</f>
        <v>-42.480000000000004</v>
      </c>
      <c r="IX25" s="27">
        <f>-IX6*Dashboard!$C$38*Dashboard!$C$19*(1+Dashboard!$C$34)</f>
        <v>-42.480000000000004</v>
      </c>
      <c r="IY25" s="27">
        <f>-IY6*Dashboard!$C$38*Dashboard!$C$19*(1+Dashboard!$C$34)</f>
        <v>-42.480000000000004</v>
      </c>
      <c r="IZ25" s="27">
        <f>-IZ6*Dashboard!$C$38*Dashboard!$C$19*(1+Dashboard!$C$34)</f>
        <v>-42.480000000000004</v>
      </c>
      <c r="JA25" s="27">
        <f>-JA6*Dashboard!$C$38*Dashboard!$C$19*(1+Dashboard!$C$34)</f>
        <v>-42.480000000000004</v>
      </c>
      <c r="JB25" s="27">
        <f>-JB6*Dashboard!$C$38*Dashboard!$C$19*(1+Dashboard!$C$34)</f>
        <v>-42.480000000000004</v>
      </c>
      <c r="JC25" s="27">
        <f>-JC6*Dashboard!$C$38*Dashboard!$C$19*(1+Dashboard!$C$34)</f>
        <v>-42.480000000000004</v>
      </c>
      <c r="JD25" s="27">
        <f>-JD6*Dashboard!$C$38*Dashboard!$C$19*(1+Dashboard!$C$34)</f>
        <v>-42.480000000000004</v>
      </c>
      <c r="JE25" s="27">
        <f>-JE6*Dashboard!$C$38*Dashboard!$C$19*(1+Dashboard!$C$34)</f>
        <v>-42.480000000000004</v>
      </c>
      <c r="JF25" s="27">
        <f>-JF6*Dashboard!$C$38*Dashboard!$C$19*(1+Dashboard!$C$34)</f>
        <v>-42.480000000000004</v>
      </c>
      <c r="JG25" s="27">
        <f>-JG6*Dashboard!$C$38*Dashboard!$C$19*(1+Dashboard!$C$34)</f>
        <v>-42.480000000000004</v>
      </c>
      <c r="JH25" s="27">
        <f>-JH6*Dashboard!$C$38*Dashboard!$C$19*(1+Dashboard!$C$34)</f>
        <v>-42.480000000000004</v>
      </c>
      <c r="JI25" s="27">
        <f>-JI6*Dashboard!$C$38*Dashboard!$C$19*(1+Dashboard!$C$34)</f>
        <v>-42.480000000000004</v>
      </c>
      <c r="JJ25" s="27">
        <f>-JJ6*Dashboard!$C$38*Dashboard!$C$19*(1+Dashboard!$C$34)</f>
        <v>-42.480000000000004</v>
      </c>
      <c r="JK25" s="27">
        <f>-JK6*Dashboard!$C$38*Dashboard!$C$19*(1+Dashboard!$C$34)</f>
        <v>-42.480000000000004</v>
      </c>
      <c r="JL25" s="27">
        <f>-JL6*Dashboard!$C$38*Dashboard!$C$19*(1+Dashboard!$C$34)</f>
        <v>-42.480000000000004</v>
      </c>
      <c r="JM25" s="27">
        <f>-JM6*Dashboard!$C$38*Dashboard!$C$19*(1+Dashboard!$C$34)</f>
        <v>-42.480000000000004</v>
      </c>
      <c r="JN25" s="21"/>
      <c r="JO25" s="21"/>
      <c r="JP25" s="21"/>
      <c r="JQ25" s="21"/>
      <c r="JR25" s="21"/>
      <c r="JS25" s="21"/>
      <c r="JT25" s="21"/>
      <c r="JU25" s="21"/>
      <c r="JV25" s="21"/>
      <c r="JW25" s="21"/>
      <c r="JX25" s="21"/>
      <c r="JY25" s="21"/>
      <c r="JZ25" s="21"/>
      <c r="KA25" s="21"/>
      <c r="KB25" s="21"/>
      <c r="KC25" s="21"/>
      <c r="KD25" s="21"/>
      <c r="KE25" s="21"/>
      <c r="KF25" s="21"/>
      <c r="KG25" s="21"/>
      <c r="KH25" s="21"/>
      <c r="KI25" s="21"/>
      <c r="KJ25" s="21"/>
      <c r="KK25" s="21"/>
      <c r="KL25" s="21"/>
      <c r="KM25" s="21"/>
      <c r="KN25" s="21"/>
      <c r="KO25" s="21"/>
      <c r="KP25" s="21"/>
      <c r="KQ25" s="21"/>
      <c r="KR25" s="21"/>
      <c r="KS25" s="21"/>
      <c r="KT25" s="21"/>
      <c r="KU25" s="21"/>
      <c r="KV25" s="21"/>
      <c r="KW25" s="21"/>
      <c r="KX25" s="21"/>
      <c r="KY25" s="21"/>
      <c r="KZ25" s="21"/>
      <c r="LA25" s="21"/>
      <c r="LB25" s="21"/>
      <c r="LC25" s="21"/>
      <c r="LD25" s="21"/>
      <c r="LE25" s="21"/>
      <c r="LF25" s="21"/>
      <c r="LG25" s="21"/>
      <c r="LH25" s="21"/>
      <c r="LI25" s="21"/>
      <c r="LJ25" s="21"/>
      <c r="LK25" s="21"/>
      <c r="LL25" s="21"/>
      <c r="LM25" s="21"/>
      <c r="LN25" s="21"/>
      <c r="LO25" s="21"/>
      <c r="LP25" s="21"/>
      <c r="LQ25" s="21"/>
      <c r="LR25" s="21"/>
    </row>
    <row r="26" spans="1:330" x14ac:dyDescent="0.3"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  <c r="FH26" s="21"/>
      <c r="FI26" s="21"/>
      <c r="FJ26" s="21"/>
      <c r="FK26" s="21"/>
      <c r="FL26" s="21"/>
      <c r="FM26" s="21"/>
      <c r="FN26" s="21"/>
      <c r="FO26" s="21"/>
      <c r="FP26" s="21"/>
      <c r="FQ26" s="21"/>
      <c r="FR26" s="21"/>
      <c r="FS26" s="21"/>
      <c r="FT26" s="21"/>
      <c r="FU26" s="21"/>
      <c r="FV26" s="21"/>
      <c r="FW26" s="21"/>
      <c r="FX26" s="21"/>
      <c r="FY26" s="21"/>
      <c r="FZ26" s="21"/>
      <c r="GA26" s="21"/>
      <c r="GB26" s="21"/>
      <c r="GC26" s="21"/>
      <c r="GD26" s="21"/>
      <c r="GE26" s="21"/>
      <c r="GF26" s="21"/>
      <c r="GG26" s="21"/>
      <c r="GH26" s="21"/>
      <c r="GI26" s="21"/>
      <c r="GJ26" s="21"/>
      <c r="GK26" s="21"/>
      <c r="GL26" s="21"/>
      <c r="GM26" s="21"/>
      <c r="GN26" s="21"/>
      <c r="GO26" s="21"/>
      <c r="GP26" s="21"/>
      <c r="GQ26" s="21"/>
      <c r="GR26" s="21"/>
      <c r="GS26" s="21"/>
      <c r="GT26" s="21"/>
      <c r="GU26" s="21"/>
      <c r="GV26" s="21"/>
      <c r="GW26" s="21"/>
      <c r="GX26" s="21"/>
      <c r="GY26" s="21"/>
      <c r="GZ26" s="21"/>
      <c r="HA26" s="21"/>
      <c r="HB26" s="21"/>
      <c r="HC26" s="21"/>
      <c r="HD26" s="21"/>
      <c r="HE26" s="21"/>
      <c r="HF26" s="21"/>
      <c r="HG26" s="21"/>
      <c r="HH26" s="21"/>
      <c r="HI26" s="21"/>
      <c r="HJ26" s="21"/>
      <c r="HK26" s="21"/>
      <c r="HL26" s="21"/>
      <c r="HM26" s="21"/>
      <c r="HN26" s="21"/>
      <c r="HO26" s="21"/>
      <c r="HP26" s="21"/>
      <c r="HQ26" s="21"/>
      <c r="HR26" s="21"/>
      <c r="HS26" s="21"/>
      <c r="HT26" s="21"/>
      <c r="HU26" s="21"/>
      <c r="HV26" s="21"/>
      <c r="HW26" s="21"/>
      <c r="HX26" s="21"/>
      <c r="HY26" s="21"/>
      <c r="HZ26" s="21"/>
      <c r="IA26" s="21"/>
      <c r="IB26" s="21"/>
      <c r="IC26" s="21"/>
      <c r="ID26" s="21"/>
      <c r="IE26" s="21"/>
      <c r="IF26" s="21"/>
      <c r="IG26" s="21"/>
      <c r="IH26" s="21"/>
      <c r="II26" s="21"/>
      <c r="IJ26" s="21"/>
      <c r="IK26" s="21"/>
      <c r="IL26" s="21"/>
      <c r="IM26" s="21"/>
      <c r="IN26" s="21"/>
      <c r="IO26" s="21"/>
      <c r="IP26" s="21"/>
      <c r="IQ26" s="21"/>
      <c r="IR26" s="21"/>
      <c r="IS26" s="21"/>
      <c r="IT26" s="21"/>
      <c r="IU26" s="21"/>
      <c r="IV26" s="21"/>
      <c r="IW26" s="21"/>
      <c r="IX26" s="21"/>
      <c r="IY26" s="21"/>
      <c r="IZ26" s="21"/>
      <c r="JA26" s="21"/>
      <c r="JB26" s="21"/>
      <c r="JC26" s="21"/>
      <c r="JD26" s="21"/>
      <c r="JE26" s="21"/>
      <c r="JF26" s="21"/>
      <c r="JG26" s="21"/>
      <c r="JH26" s="21"/>
      <c r="JI26" s="21"/>
      <c r="JJ26" s="21"/>
      <c r="JK26" s="21"/>
      <c r="JL26" s="21"/>
      <c r="JM26" s="21"/>
      <c r="JN26" s="21"/>
      <c r="JO26" s="21"/>
      <c r="JP26" s="21"/>
      <c r="JQ26" s="21"/>
      <c r="JR26" s="21"/>
      <c r="JS26" s="21"/>
      <c r="JT26" s="21"/>
      <c r="JU26" s="21"/>
      <c r="JV26" s="21"/>
      <c r="JW26" s="21"/>
      <c r="JX26" s="21"/>
      <c r="JY26" s="21"/>
      <c r="JZ26" s="21"/>
      <c r="KA26" s="21"/>
      <c r="KB26" s="21"/>
      <c r="KC26" s="21"/>
      <c r="KD26" s="21"/>
      <c r="KE26" s="21"/>
      <c r="KF26" s="21"/>
      <c r="KG26" s="21"/>
      <c r="KH26" s="21"/>
      <c r="KI26" s="21"/>
      <c r="KJ26" s="21"/>
      <c r="KK26" s="21"/>
      <c r="KL26" s="21"/>
      <c r="KM26" s="21"/>
      <c r="KN26" s="21"/>
      <c r="KO26" s="21"/>
      <c r="KP26" s="21"/>
      <c r="KQ26" s="21"/>
      <c r="KR26" s="21"/>
      <c r="KS26" s="21"/>
      <c r="KT26" s="21"/>
      <c r="KU26" s="21"/>
      <c r="KV26" s="21"/>
      <c r="KW26" s="21"/>
      <c r="KX26" s="21"/>
      <c r="KY26" s="21"/>
      <c r="KZ26" s="21"/>
      <c r="LA26" s="21"/>
      <c r="LB26" s="21"/>
      <c r="LC26" s="21"/>
      <c r="LD26" s="21"/>
      <c r="LE26" s="21"/>
      <c r="LF26" s="21"/>
      <c r="LG26" s="21"/>
      <c r="LH26" s="21"/>
      <c r="LI26" s="21"/>
      <c r="LJ26" s="21"/>
      <c r="LK26" s="21"/>
      <c r="LL26" s="21"/>
      <c r="LM26" s="21"/>
      <c r="LN26" s="21"/>
      <c r="LO26" s="21"/>
      <c r="LP26" s="21"/>
      <c r="LQ26" s="21"/>
      <c r="LR26" s="21"/>
    </row>
    <row r="27" spans="1:330" x14ac:dyDescent="0.3">
      <c r="A27" t="s">
        <v>36</v>
      </c>
      <c r="B27" s="19">
        <f>+VLOOKUP(B$4,Dashboard!$B$47:$L$69,5)*B24/1000</f>
        <v>0</v>
      </c>
      <c r="C27" s="19">
        <f>+VLOOKUP(C$4,Dashboard!$B$47:$L$69,5)*C24/1000</f>
        <v>0</v>
      </c>
      <c r="D27" s="19">
        <f>+VLOOKUP(D$4,Dashboard!$B$47:$L$69,5)*D24/1000</f>
        <v>0</v>
      </c>
      <c r="E27" s="19">
        <f>+VLOOKUP(E$4,Dashboard!$B$47:$L$69,5)*E24/1000</f>
        <v>0</v>
      </c>
      <c r="F27" s="19">
        <f>+VLOOKUP(F$4,Dashboard!$B$47:$L$69,5)*F24/1000</f>
        <v>0</v>
      </c>
      <c r="G27" s="19">
        <f>+VLOOKUP(G$4,Dashboard!$B$47:$L$69,5)*G24/1000</f>
        <v>0</v>
      </c>
      <c r="H27" s="19">
        <f>+VLOOKUP(H$4,Dashboard!$B$47:$L$69,5)*H24/1000</f>
        <v>0</v>
      </c>
      <c r="I27" s="19">
        <f>+VLOOKUP(I$4,Dashboard!$B$47:$L$69,5)*I24/1000</f>
        <v>0</v>
      </c>
      <c r="J27" s="19">
        <f>+VLOOKUP(J$4,Dashboard!$B$47:$L$69,5)*J24/1000</f>
        <v>0</v>
      </c>
      <c r="K27" s="19">
        <f>+VLOOKUP(K$4,Dashboard!$B$47:$L$69,5)*K24/1000</f>
        <v>0</v>
      </c>
      <c r="L27" s="19">
        <f>+VLOOKUP(L$4,Dashboard!$B$47:$L$69,5)*L24/1000</f>
        <v>0</v>
      </c>
      <c r="M27" s="19">
        <f>+VLOOKUP(M$4,Dashboard!$B$47:$L$69,5)*M24/1000</f>
        <v>0</v>
      </c>
      <c r="N27" s="19">
        <f>+VLOOKUP(N$4,Dashboard!$B$47:$L$69,5)*N24/1000</f>
        <v>0</v>
      </c>
      <c r="O27" s="19">
        <f>+VLOOKUP(O$4,Dashboard!$B$47:$L$69,5)*O24/1000</f>
        <v>0</v>
      </c>
      <c r="P27" s="19">
        <f>+VLOOKUP(P$4,Dashboard!$B$47:$L$69,5)*P24/1000</f>
        <v>0</v>
      </c>
      <c r="Q27" s="19">
        <f>+VLOOKUP(Q$4,Dashboard!$B$47:$L$69,5)*Q24/1000</f>
        <v>0</v>
      </c>
      <c r="R27" s="19">
        <f>+VLOOKUP(R$4,Dashboard!$B$47:$L$69,5)*R24/1000</f>
        <v>0</v>
      </c>
      <c r="S27" s="19">
        <f>+VLOOKUP(S$4,Dashboard!$B$47:$L$69,5)*S24/1000</f>
        <v>0</v>
      </c>
      <c r="T27" s="19">
        <f>+VLOOKUP(T$4,Dashboard!$B$47:$L$69,5)*T24/1000</f>
        <v>0</v>
      </c>
      <c r="U27" s="19">
        <f>+VLOOKUP(U$4,Dashboard!$B$47:$L$69,5)*U24/1000</f>
        <v>0</v>
      </c>
      <c r="V27" s="19">
        <f>+VLOOKUP(V$4,Dashboard!$B$47:$L$69,5)*V24/1000</f>
        <v>0</v>
      </c>
      <c r="W27" s="19">
        <f>+VLOOKUP(W$4,Dashboard!$B$47:$L$69,5)*W24/1000</f>
        <v>0</v>
      </c>
      <c r="X27" s="19">
        <f>+VLOOKUP(X$4,Dashboard!$B$47:$L$69,5)*X24/1000</f>
        <v>0</v>
      </c>
      <c r="Y27" s="19">
        <f>+VLOOKUP(Y$4,Dashboard!$B$47:$L$69,5)*Y24/1000</f>
        <v>0</v>
      </c>
      <c r="Z27" s="19">
        <f>+VLOOKUP(Z$4,Dashboard!$B$47:$L$69,5)*Z24/1000</f>
        <v>0</v>
      </c>
      <c r="AA27" s="19">
        <f>+VLOOKUP(AA$4,Dashboard!$B$47:$L$69,5)*AA24/1000</f>
        <v>0</v>
      </c>
      <c r="AB27" s="19">
        <f>+VLOOKUP(AB$4,Dashboard!$B$47:$L$69,5)*AB24/1000</f>
        <v>0</v>
      </c>
      <c r="AC27" s="19">
        <f>+VLOOKUP(AC$4,Dashboard!$B$47:$L$69,5)*AC24/1000</f>
        <v>0</v>
      </c>
      <c r="AD27" s="19">
        <f>+VLOOKUP(AD$4,Dashboard!$B$47:$L$69,5)*AD24/1000</f>
        <v>0</v>
      </c>
      <c r="AE27" s="19">
        <f>+VLOOKUP(AE$4,Dashboard!$B$47:$L$69,5)*AE24/1000</f>
        <v>0</v>
      </c>
      <c r="AF27" s="19">
        <f>+VLOOKUP(AF$4,Dashboard!$B$47:$L$69,5)*AF24/1000</f>
        <v>0</v>
      </c>
      <c r="AG27" s="19">
        <f>+VLOOKUP(AG$4,Dashboard!$B$47:$L$69,5)*AG24/1000</f>
        <v>0</v>
      </c>
      <c r="AH27" s="19">
        <f>+VLOOKUP(AH$4,Dashboard!$B$47:$L$69,5)*AH24/1000</f>
        <v>0</v>
      </c>
      <c r="AI27" s="19">
        <f>+VLOOKUP(AI$4,Dashboard!$B$47:$L$69,5)*AI24/1000</f>
        <v>0</v>
      </c>
      <c r="AJ27" s="19">
        <f>+VLOOKUP(AJ$4,Dashboard!$B$47:$L$69,5)*AJ24/1000</f>
        <v>0</v>
      </c>
      <c r="AK27" s="19">
        <f>+VLOOKUP(AK$4,Dashboard!$B$47:$L$69,5)*AK24/1000</f>
        <v>0</v>
      </c>
      <c r="AL27" s="19">
        <f>+VLOOKUP(AL$4,Dashboard!$B$47:$L$69,5)*AL24/1000</f>
        <v>0</v>
      </c>
      <c r="AM27" s="19">
        <f>+VLOOKUP(AM$4,Dashboard!$B$47:$L$69,5)*AM24/1000</f>
        <v>0</v>
      </c>
      <c r="AN27" s="19">
        <f>+VLOOKUP(AN$4,Dashboard!$B$47:$L$69,5)*AN24/1000</f>
        <v>0</v>
      </c>
      <c r="AO27" s="19">
        <f>+VLOOKUP(AO$4,Dashboard!$B$47:$L$69,5)*AO24/1000</f>
        <v>0</v>
      </c>
      <c r="AP27" s="19">
        <f>+VLOOKUP(AP$4,Dashboard!$B$47:$L$69,5)*AP24/1000</f>
        <v>0</v>
      </c>
      <c r="AQ27" s="19">
        <f>+VLOOKUP(AQ$4,Dashboard!$B$47:$L$69,5)*AQ24/1000</f>
        <v>0</v>
      </c>
      <c r="AR27" s="19">
        <f>+VLOOKUP(AR$4,Dashboard!$B$47:$L$69,5)*AR24/1000</f>
        <v>0</v>
      </c>
      <c r="AS27" s="19">
        <f>+VLOOKUP(AS$4,Dashboard!$B$47:$L$69,5)*AS24/1000</f>
        <v>0</v>
      </c>
      <c r="AT27" s="19">
        <f>+VLOOKUP(AT$4,Dashboard!$B$47:$L$69,5)*AT24/1000</f>
        <v>0</v>
      </c>
      <c r="AU27" s="19">
        <f>+VLOOKUP(AU$4,Dashboard!$B$47:$L$69,5)*AU24/1000</f>
        <v>0</v>
      </c>
      <c r="AV27" s="19">
        <f>+VLOOKUP(AV$4,Dashboard!$B$47:$L$69,5)*AV24/1000</f>
        <v>0</v>
      </c>
      <c r="AW27" s="19">
        <f>+VLOOKUP(AW$4,Dashboard!$B$47:$L$69,5)*AW24/1000</f>
        <v>0</v>
      </c>
      <c r="AX27" s="19">
        <f>+VLOOKUP(AX$4,Dashboard!$B$47:$L$69,5)*AX24/1000</f>
        <v>0</v>
      </c>
      <c r="AY27" s="19">
        <f>+VLOOKUP(AY$4,Dashboard!$B$47:$L$69,5)*AY24/1000</f>
        <v>0</v>
      </c>
      <c r="AZ27" s="19">
        <f>+VLOOKUP(AZ$4,Dashboard!$B$47:$L$69,5)*AZ24/1000</f>
        <v>0</v>
      </c>
      <c r="BA27" s="19">
        <f>+VLOOKUP(BA$4,Dashboard!$B$47:$L$69,5)*BA24/1000</f>
        <v>0</v>
      </c>
      <c r="BB27" s="19">
        <f>+VLOOKUP(BB$4,Dashboard!$B$47:$L$69,5)*BB24/1000</f>
        <v>0</v>
      </c>
      <c r="BC27" s="19">
        <f>+VLOOKUP(BC$4,Dashboard!$B$47:$L$69,5)*BC24/1000</f>
        <v>0</v>
      </c>
      <c r="BD27" s="19">
        <f>+VLOOKUP(BD$4,Dashboard!$B$47:$L$69,5)*BD24/1000</f>
        <v>0</v>
      </c>
      <c r="BE27" s="19">
        <f>+VLOOKUP(BE$4,Dashboard!$B$47:$L$69,5)*BE24/1000</f>
        <v>0</v>
      </c>
      <c r="BF27" s="19">
        <f>+VLOOKUP(BF$4,Dashboard!$B$47:$L$69,5)*BF24/1000</f>
        <v>0</v>
      </c>
      <c r="BG27" s="19">
        <f>+VLOOKUP(BG$4,Dashboard!$B$47:$L$69,5)*BG24/1000</f>
        <v>0</v>
      </c>
      <c r="BH27" s="19">
        <f>+VLOOKUP(BH$4,Dashboard!$B$47:$L$69,5)*BH24/1000</f>
        <v>0</v>
      </c>
      <c r="BI27" s="19">
        <f>+VLOOKUP(BI$4,Dashboard!$B$47:$L$69,5)*BI24/1000</f>
        <v>0</v>
      </c>
      <c r="BJ27" s="19">
        <f>+VLOOKUP(BJ$4,Dashboard!$B$47:$L$69,5)*BJ24/1000</f>
        <v>0</v>
      </c>
      <c r="BK27" s="19">
        <f>+VLOOKUP(BK$4,Dashboard!$B$47:$L$69,5)*BK24/1000</f>
        <v>0</v>
      </c>
      <c r="BL27" s="19">
        <f>+VLOOKUP(BL$4,Dashboard!$B$47:$L$69,5)*BL24/1000</f>
        <v>0</v>
      </c>
      <c r="BM27" s="19">
        <f>+VLOOKUP(BM$4,Dashboard!$B$47:$L$69,5)*BM24/1000</f>
        <v>0</v>
      </c>
      <c r="BN27" s="19">
        <f>+VLOOKUP(BN$4,Dashboard!$B$47:$L$69,5)*BN24/1000</f>
        <v>0</v>
      </c>
      <c r="BO27" s="19">
        <f>+VLOOKUP(BO$4,Dashboard!$B$47:$L$69,5)*BO24/1000</f>
        <v>2.4923440800000005</v>
      </c>
      <c r="BP27" s="19">
        <f>+VLOOKUP(BP$4,Dashboard!$B$47:$L$69,5)*BP24/1000</f>
        <v>2.4923440800000005</v>
      </c>
      <c r="BQ27" s="19">
        <f>+VLOOKUP(BQ$4,Dashboard!$B$47:$L$69,5)*BQ24/1000</f>
        <v>2.4923440800000005</v>
      </c>
      <c r="BR27" s="19">
        <f>+VLOOKUP(BR$4,Dashboard!$B$47:$L$69,5)*BR24/1000</f>
        <v>2.4923440800000005</v>
      </c>
      <c r="BS27" s="19">
        <f>+VLOOKUP(BS$4,Dashboard!$B$47:$L$69,5)*BS24/1000</f>
        <v>2.4923440800000005</v>
      </c>
      <c r="BT27" s="19">
        <f>+VLOOKUP(BT$4,Dashboard!$B$47:$L$69,5)*BT24/1000</f>
        <v>2.4923440800000005</v>
      </c>
      <c r="BU27" s="19">
        <f>+VLOOKUP(BU$4,Dashboard!$B$47:$L$69,5)*BU24/1000</f>
        <v>2.4923440800000005</v>
      </c>
      <c r="BV27" s="19">
        <f>+VLOOKUP(BV$4,Dashboard!$B$47:$L$69,5)*BV24/1000</f>
        <v>2.4923440800000005</v>
      </c>
      <c r="BW27" s="19">
        <f>+VLOOKUP(BW$4,Dashboard!$B$47:$L$69,5)*BW24/1000</f>
        <v>2.4923440800000005</v>
      </c>
      <c r="BX27" s="19">
        <f>+VLOOKUP(BX$4,Dashboard!$B$47:$L$69,5)*BX24/1000</f>
        <v>2.4923440800000005</v>
      </c>
      <c r="BY27" s="19">
        <f>+VLOOKUP(BY$4,Dashboard!$B$47:$L$69,5)*BY24/1000</f>
        <v>2.4923440800000005</v>
      </c>
      <c r="BZ27" s="19">
        <f>+VLOOKUP(BZ$4,Dashboard!$B$47:$L$69,5)*BZ24/1000</f>
        <v>2.4923440800000005</v>
      </c>
      <c r="CA27" s="19">
        <f>+VLOOKUP(CA$4,Dashboard!$B$47:$L$69,5)*CA24/1000</f>
        <v>2.554652682</v>
      </c>
      <c r="CB27" s="19">
        <f>+VLOOKUP(CB$4,Dashboard!$B$47:$L$69,5)*CB24/1000</f>
        <v>2.554652682</v>
      </c>
      <c r="CC27" s="19">
        <f>+VLOOKUP(CC$4,Dashboard!$B$47:$L$69,5)*CC24/1000</f>
        <v>2.554652682</v>
      </c>
      <c r="CD27" s="19">
        <f>+VLOOKUP(CD$4,Dashboard!$B$47:$L$69,5)*CD24/1000</f>
        <v>2.554652682</v>
      </c>
      <c r="CE27" s="19">
        <f>+VLOOKUP(CE$4,Dashboard!$B$47:$L$69,5)*CE24/1000</f>
        <v>2.554652682</v>
      </c>
      <c r="CF27" s="19">
        <f>+VLOOKUP(CF$4,Dashboard!$B$47:$L$69,5)*CF24/1000</f>
        <v>2.554652682</v>
      </c>
      <c r="CG27" s="19">
        <f>+VLOOKUP(CG$4,Dashboard!$B$47:$L$69,5)*CG24/1000</f>
        <v>2.554652682</v>
      </c>
      <c r="CH27" s="19">
        <f>+VLOOKUP(CH$4,Dashboard!$B$47:$L$69,5)*CH24/1000</f>
        <v>2.554652682</v>
      </c>
      <c r="CI27" s="19">
        <f>+VLOOKUP(CI$4,Dashboard!$B$47:$L$69,5)*CI24/1000</f>
        <v>2.554652682</v>
      </c>
      <c r="CJ27" s="19">
        <f>+VLOOKUP(CJ$4,Dashboard!$B$47:$L$69,5)*CJ24/1000</f>
        <v>2.554652682</v>
      </c>
      <c r="CK27" s="19">
        <f>+VLOOKUP(CK$4,Dashboard!$B$47:$L$69,5)*CK24/1000</f>
        <v>2.554652682</v>
      </c>
      <c r="CL27" s="19">
        <f>+VLOOKUP(CL$4,Dashboard!$B$47:$L$69,5)*CL24/1000</f>
        <v>2.554652682</v>
      </c>
      <c r="CM27" s="19">
        <f>+VLOOKUP(CM$4,Dashboard!$B$47:$L$69,5)*CM24/1000</f>
        <v>2.6185189990499995</v>
      </c>
      <c r="CN27" s="19">
        <f>+VLOOKUP(CN$4,Dashboard!$B$47:$L$69,5)*CN24/1000</f>
        <v>2.6185189990499995</v>
      </c>
      <c r="CO27" s="19">
        <f>+VLOOKUP(CO$4,Dashboard!$B$47:$L$69,5)*CO24/1000</f>
        <v>2.6185189990499995</v>
      </c>
      <c r="CP27" s="19">
        <f>+VLOOKUP(CP$4,Dashboard!$B$47:$L$69,5)*CP24/1000</f>
        <v>2.6185189990499995</v>
      </c>
      <c r="CQ27" s="19">
        <f>+VLOOKUP(CQ$4,Dashboard!$B$47:$L$69,5)*CQ24/1000</f>
        <v>2.6185189990499995</v>
      </c>
      <c r="CR27" s="19">
        <f>+VLOOKUP(CR$4,Dashboard!$B$47:$L$69,5)*CR24/1000</f>
        <v>2.6185189990499995</v>
      </c>
      <c r="CS27" s="19">
        <f>+VLOOKUP(CS$4,Dashboard!$B$47:$L$69,5)*CS24/1000</f>
        <v>2.6185189990499995</v>
      </c>
      <c r="CT27" s="19">
        <f>+VLOOKUP(CT$4,Dashboard!$B$47:$L$69,5)*CT24/1000</f>
        <v>2.6185189990499995</v>
      </c>
      <c r="CU27" s="19">
        <f>+VLOOKUP(CU$4,Dashboard!$B$47:$L$69,5)*CU24/1000</f>
        <v>2.6185189990499995</v>
      </c>
      <c r="CV27" s="19">
        <f>+VLOOKUP(CV$4,Dashboard!$B$47:$L$69,5)*CV24/1000</f>
        <v>2.6185189990499995</v>
      </c>
      <c r="CW27" s="19">
        <f>+VLOOKUP(CW$4,Dashboard!$B$47:$L$69,5)*CW24/1000</f>
        <v>2.6185189990499995</v>
      </c>
      <c r="CX27" s="19">
        <f>+VLOOKUP(CX$4,Dashboard!$B$47:$L$69,5)*CX24/1000</f>
        <v>2.6185189990499995</v>
      </c>
      <c r="CY27" s="19">
        <f>+VLOOKUP(CY$4,Dashboard!$B$47:$L$69,5)*CY24/1000</f>
        <v>2.6839819740262492</v>
      </c>
      <c r="CZ27" s="19">
        <f>+VLOOKUP(CZ$4,Dashboard!$B$47:$L$69,5)*CZ24/1000</f>
        <v>2.6839819740262492</v>
      </c>
      <c r="DA27" s="19">
        <f>+VLOOKUP(DA$4,Dashboard!$B$47:$L$69,5)*DA24/1000</f>
        <v>2.6839819740262492</v>
      </c>
      <c r="DB27" s="19">
        <f>+VLOOKUP(DB$4,Dashboard!$B$47:$L$69,5)*DB24/1000</f>
        <v>2.6839819740262492</v>
      </c>
      <c r="DC27" s="19">
        <f>+VLOOKUP(DC$4,Dashboard!$B$47:$L$69,5)*DC24/1000</f>
        <v>2.6839819740262492</v>
      </c>
      <c r="DD27" s="19">
        <f>+VLOOKUP(DD$4,Dashboard!$B$47:$L$69,5)*DD24/1000</f>
        <v>2.6839819740262492</v>
      </c>
      <c r="DE27" s="19">
        <f>+VLOOKUP(DE$4,Dashboard!$B$47:$L$69,5)*DE24/1000</f>
        <v>2.6839819740262492</v>
      </c>
      <c r="DF27" s="19">
        <f>+VLOOKUP(DF$4,Dashboard!$B$47:$L$69,5)*DF24/1000</f>
        <v>2.6839819740262492</v>
      </c>
      <c r="DG27" s="19">
        <f>+VLOOKUP(DG$4,Dashboard!$B$47:$L$69,5)*DG24/1000</f>
        <v>2.6839819740262492</v>
      </c>
      <c r="DH27" s="19">
        <f>+VLOOKUP(DH$4,Dashboard!$B$47:$L$69,5)*DH24/1000</f>
        <v>2.6839819740262492</v>
      </c>
      <c r="DI27" s="19">
        <f>+VLOOKUP(DI$4,Dashboard!$B$47:$L$69,5)*DI24/1000</f>
        <v>2.6839819740262492</v>
      </c>
      <c r="DJ27" s="19">
        <f>+VLOOKUP(DJ$4,Dashboard!$B$47:$L$69,5)*DJ24/1000</f>
        <v>2.6839819740262492</v>
      </c>
      <c r="DK27" s="19">
        <f>+VLOOKUP(DK$4,Dashboard!$B$47:$L$69,5)*DK24/1000</f>
        <v>2.7510815233769055</v>
      </c>
      <c r="DL27" s="19">
        <f>+VLOOKUP(DL$4,Dashboard!$B$47:$L$69,5)*DL24/1000</f>
        <v>2.7510815233769055</v>
      </c>
      <c r="DM27" s="19">
        <f>+VLOOKUP(DM$4,Dashboard!$B$47:$L$69,5)*DM24/1000</f>
        <v>2.7510815233769055</v>
      </c>
      <c r="DN27" s="19">
        <f>+VLOOKUP(DN$4,Dashboard!$B$47:$L$69,5)*DN24/1000</f>
        <v>2.7510815233769055</v>
      </c>
      <c r="DO27" s="19">
        <f>+VLOOKUP(DO$4,Dashboard!$B$47:$L$69,5)*DO24/1000</f>
        <v>2.7510815233769055</v>
      </c>
      <c r="DP27" s="19">
        <f>+VLOOKUP(DP$4,Dashboard!$B$47:$L$69,5)*DP24/1000</f>
        <v>2.7510815233769055</v>
      </c>
      <c r="DQ27" s="19">
        <f>+VLOOKUP(DQ$4,Dashboard!$B$47:$L$69,5)*DQ24/1000</f>
        <v>2.7510815233769055</v>
      </c>
      <c r="DR27" s="19">
        <f>+VLOOKUP(DR$4,Dashboard!$B$47:$L$69,5)*DR24/1000</f>
        <v>2.7510815233769055</v>
      </c>
      <c r="DS27" s="19">
        <f>+VLOOKUP(DS$4,Dashboard!$B$47:$L$69,5)*DS24/1000</f>
        <v>2.7510815233769055</v>
      </c>
      <c r="DT27" s="19">
        <f>+VLOOKUP(DT$4,Dashboard!$B$47:$L$69,5)*DT24/1000</f>
        <v>2.7510815233769055</v>
      </c>
      <c r="DU27" s="19">
        <f>+VLOOKUP(DU$4,Dashboard!$B$47:$L$69,5)*DU24/1000</f>
        <v>2.7510815233769055</v>
      </c>
      <c r="DV27" s="19">
        <f>+VLOOKUP(DV$4,Dashboard!$B$47:$L$69,5)*DV24/1000</f>
        <v>2.7510815233769055</v>
      </c>
      <c r="DW27" s="19">
        <f>+VLOOKUP(DW$4,Dashboard!$B$47:$L$69,5)*DW24/1000</f>
        <v>2.8198585614613281</v>
      </c>
      <c r="DX27" s="19">
        <f>+VLOOKUP(DX$4,Dashboard!$B$47:$L$69,5)*DX24/1000</f>
        <v>2.8198585614613281</v>
      </c>
      <c r="DY27" s="19">
        <f>+VLOOKUP(DY$4,Dashboard!$B$47:$L$69,5)*DY24/1000</f>
        <v>2.8198585614613281</v>
      </c>
      <c r="DZ27" s="19">
        <f>+VLOOKUP(DZ$4,Dashboard!$B$47:$L$69,5)*DZ24/1000</f>
        <v>2.8198585614613281</v>
      </c>
      <c r="EA27" s="19">
        <f>+VLOOKUP(EA$4,Dashboard!$B$47:$L$69,5)*EA24/1000</f>
        <v>2.8198585614613281</v>
      </c>
      <c r="EB27" s="19">
        <f>+VLOOKUP(EB$4,Dashboard!$B$47:$L$69,5)*EB24/1000</f>
        <v>2.8198585614613281</v>
      </c>
      <c r="EC27" s="19">
        <f>+VLOOKUP(EC$4,Dashboard!$B$47:$L$69,5)*EC24/1000</f>
        <v>2.8198585614613281</v>
      </c>
      <c r="ED27" s="19">
        <f>+VLOOKUP(ED$4,Dashboard!$B$47:$L$69,5)*ED24/1000</f>
        <v>2.8198585614613281</v>
      </c>
      <c r="EE27" s="19">
        <f>+VLOOKUP(EE$4,Dashboard!$B$47:$L$69,5)*EE24/1000</f>
        <v>2.8198585614613281</v>
      </c>
      <c r="EF27" s="19">
        <f>+VLOOKUP(EF$4,Dashboard!$B$47:$L$69,5)*EF24/1000</f>
        <v>2.8198585614613281</v>
      </c>
      <c r="EG27" s="19">
        <f>+VLOOKUP(EG$4,Dashboard!$B$47:$L$69,5)*EG24/1000</f>
        <v>2.8198585614613281</v>
      </c>
      <c r="EH27" s="19">
        <f>+VLOOKUP(EH$4,Dashboard!$B$47:$L$69,5)*EH24/1000</f>
        <v>2.8198585614613281</v>
      </c>
      <c r="EI27" s="19">
        <f>+VLOOKUP(EI$4,Dashboard!$B$47:$L$69,5)*EI24/1000</f>
        <v>2.8903550254978607</v>
      </c>
      <c r="EJ27" s="19">
        <f>+VLOOKUP(EJ$4,Dashboard!$B$47:$L$69,5)*EJ24/1000</f>
        <v>2.8903550254978607</v>
      </c>
      <c r="EK27" s="19">
        <f>+VLOOKUP(EK$4,Dashboard!$B$47:$L$69,5)*EK24/1000</f>
        <v>2.8903550254978607</v>
      </c>
      <c r="EL27" s="19">
        <f>+VLOOKUP(EL$4,Dashboard!$B$47:$L$69,5)*EL24/1000</f>
        <v>2.8903550254978607</v>
      </c>
      <c r="EM27" s="19">
        <f>+VLOOKUP(EM$4,Dashboard!$B$47:$L$69,5)*EM24/1000</f>
        <v>2.8903550254978607</v>
      </c>
      <c r="EN27" s="19">
        <f>+VLOOKUP(EN$4,Dashboard!$B$47:$L$69,5)*EN24/1000</f>
        <v>2.8903550254978607</v>
      </c>
      <c r="EO27" s="19">
        <f>+VLOOKUP(EO$4,Dashboard!$B$47:$L$69,5)*EO24/1000</f>
        <v>2.8903550254978607</v>
      </c>
      <c r="EP27" s="19">
        <f>+VLOOKUP(EP$4,Dashboard!$B$47:$L$69,5)*EP24/1000</f>
        <v>2.8903550254978607</v>
      </c>
      <c r="EQ27" s="19">
        <f>+VLOOKUP(EQ$4,Dashboard!$B$47:$L$69,5)*EQ24/1000</f>
        <v>2.8903550254978607</v>
      </c>
      <c r="ER27" s="19">
        <f>+VLOOKUP(ER$4,Dashboard!$B$47:$L$69,5)*ER24/1000</f>
        <v>2.8903550254978607</v>
      </c>
      <c r="ES27" s="19">
        <f>+VLOOKUP(ES$4,Dashboard!$B$47:$L$69,5)*ES24/1000</f>
        <v>2.8903550254978607</v>
      </c>
      <c r="ET27" s="19">
        <f>+VLOOKUP(ET$4,Dashboard!$B$47:$L$69,5)*ET24/1000</f>
        <v>2.8903550254978607</v>
      </c>
      <c r="EU27" s="19">
        <f>+VLOOKUP(EU$4,Dashboard!$B$47:$L$69,5)*EU24/1000</f>
        <v>2.962613901135307</v>
      </c>
      <c r="EV27" s="19">
        <f>+VLOOKUP(EV$4,Dashboard!$B$47:$L$69,5)*EV24/1000</f>
        <v>2.962613901135307</v>
      </c>
      <c r="EW27" s="19">
        <f>+VLOOKUP(EW$4,Dashboard!$B$47:$L$69,5)*EW24/1000</f>
        <v>2.962613901135307</v>
      </c>
      <c r="EX27" s="19">
        <f>+VLOOKUP(EX$4,Dashboard!$B$47:$L$69,5)*EX24/1000</f>
        <v>2.962613901135307</v>
      </c>
      <c r="EY27" s="19">
        <f>+VLOOKUP(EY$4,Dashboard!$B$47:$L$69,5)*EY24/1000</f>
        <v>2.962613901135307</v>
      </c>
      <c r="EZ27" s="19">
        <f>+VLOOKUP(EZ$4,Dashboard!$B$47:$L$69,5)*EZ24/1000</f>
        <v>2.962613901135307</v>
      </c>
      <c r="FA27" s="19">
        <f>+VLOOKUP(FA$4,Dashboard!$B$47:$L$69,5)*FA24/1000</f>
        <v>2.962613901135307</v>
      </c>
      <c r="FB27" s="19">
        <f>+VLOOKUP(FB$4,Dashboard!$B$47:$L$69,5)*FB24/1000</f>
        <v>2.962613901135307</v>
      </c>
      <c r="FC27" s="19">
        <f>+VLOOKUP(FC$4,Dashboard!$B$47:$L$69,5)*FC24/1000</f>
        <v>2.962613901135307</v>
      </c>
      <c r="FD27" s="19">
        <f>+VLOOKUP(FD$4,Dashboard!$B$47:$L$69,5)*FD24/1000</f>
        <v>2.962613901135307</v>
      </c>
      <c r="FE27" s="19">
        <f>+VLOOKUP(FE$4,Dashboard!$B$47:$L$69,5)*FE24/1000</f>
        <v>2.962613901135307</v>
      </c>
      <c r="FF27" s="19">
        <f>+VLOOKUP(FF$4,Dashboard!$B$47:$L$69,5)*FF24/1000</f>
        <v>2.962613901135307</v>
      </c>
      <c r="FG27" s="19">
        <f>+VLOOKUP(FG$4,Dashboard!$B$47:$L$69,5)*FG24/1000</f>
        <v>3.0366792486636895</v>
      </c>
      <c r="FH27" s="19">
        <f>+VLOOKUP(FH$4,Dashboard!$B$47:$L$69,5)*FH24/1000</f>
        <v>3.0366792486636895</v>
      </c>
      <c r="FI27" s="19">
        <f>+VLOOKUP(FI$4,Dashboard!$B$47:$L$69,5)*FI24/1000</f>
        <v>3.0366792486636895</v>
      </c>
      <c r="FJ27" s="19">
        <f>+VLOOKUP(FJ$4,Dashboard!$B$47:$L$69,5)*FJ24/1000</f>
        <v>3.0366792486636895</v>
      </c>
      <c r="FK27" s="19">
        <f>+VLOOKUP(FK$4,Dashboard!$B$47:$L$69,5)*FK24/1000</f>
        <v>3.0366792486636895</v>
      </c>
      <c r="FL27" s="19">
        <f>+VLOOKUP(FL$4,Dashboard!$B$47:$L$69,5)*FL24/1000</f>
        <v>3.0366792486636895</v>
      </c>
      <c r="FM27" s="19">
        <f>+VLOOKUP(FM$4,Dashboard!$B$47:$L$69,5)*FM24/1000</f>
        <v>3.0366792486636895</v>
      </c>
      <c r="FN27" s="19">
        <f>+VLOOKUP(FN$4,Dashboard!$B$47:$L$69,5)*FN24/1000</f>
        <v>3.0366792486636895</v>
      </c>
      <c r="FO27" s="19">
        <f>+VLOOKUP(FO$4,Dashboard!$B$47:$L$69,5)*FO24/1000</f>
        <v>3.0366792486636895</v>
      </c>
      <c r="FP27" s="19">
        <f>+VLOOKUP(FP$4,Dashboard!$B$47:$L$69,5)*FP24/1000</f>
        <v>3.0366792486636895</v>
      </c>
      <c r="FQ27" s="19">
        <f>+VLOOKUP(FQ$4,Dashboard!$B$47:$L$69,5)*FQ24/1000</f>
        <v>3.0366792486636895</v>
      </c>
      <c r="FR27" s="19">
        <f>+VLOOKUP(FR$4,Dashboard!$B$47:$L$69,5)*FR24/1000</f>
        <v>3.0366792486636895</v>
      </c>
      <c r="FS27" s="19">
        <f>+VLOOKUP(FS$4,Dashboard!$B$47:$L$69,5)*FS24/1000</f>
        <v>3.1125962298802814</v>
      </c>
      <c r="FT27" s="19">
        <f>+VLOOKUP(FT$4,Dashboard!$B$47:$L$69,5)*FT24/1000</f>
        <v>3.1125962298802814</v>
      </c>
      <c r="FU27" s="19">
        <f>+VLOOKUP(FU$4,Dashboard!$B$47:$L$69,5)*FU24/1000</f>
        <v>3.1125962298802814</v>
      </c>
      <c r="FV27" s="19">
        <f>+VLOOKUP(FV$4,Dashboard!$B$47:$L$69,5)*FV24/1000</f>
        <v>3.1125962298802814</v>
      </c>
      <c r="FW27" s="19">
        <f>+VLOOKUP(FW$4,Dashboard!$B$47:$L$69,5)*FW24/1000</f>
        <v>3.1125962298802814</v>
      </c>
      <c r="FX27" s="19">
        <f>+VLOOKUP(FX$4,Dashboard!$B$47:$L$69,5)*FX24/1000</f>
        <v>3.1125962298802814</v>
      </c>
      <c r="FY27" s="19">
        <f>+VLOOKUP(FY$4,Dashboard!$B$47:$L$69,5)*FY24/1000</f>
        <v>3.1125962298802814</v>
      </c>
      <c r="FZ27" s="19">
        <f>+VLOOKUP(FZ$4,Dashboard!$B$47:$L$69,5)*FZ24/1000</f>
        <v>3.1125962298802814</v>
      </c>
      <c r="GA27" s="19">
        <f>+VLOOKUP(GA$4,Dashboard!$B$47:$L$69,5)*GA24/1000</f>
        <v>3.1125962298802814</v>
      </c>
      <c r="GB27" s="19">
        <f>+VLOOKUP(GB$4,Dashboard!$B$47:$L$69,5)*GB24/1000</f>
        <v>3.1125962298802814</v>
      </c>
      <c r="GC27" s="19">
        <f>+VLOOKUP(GC$4,Dashboard!$B$47:$L$69,5)*GC24/1000</f>
        <v>3.1125962298802814</v>
      </c>
      <c r="GD27" s="19">
        <f>+VLOOKUP(GD$4,Dashboard!$B$47:$L$69,5)*GD24/1000</f>
        <v>3.1125962298802814</v>
      </c>
      <c r="GE27" s="19">
        <f>+VLOOKUP(GE$4,Dashboard!$B$47:$L$69,5)*GE24/1000</f>
        <v>3.1904111356272882</v>
      </c>
      <c r="GF27" s="19">
        <f>+VLOOKUP(GF$4,Dashboard!$B$47:$L$69,5)*GF24/1000</f>
        <v>3.1904111356272882</v>
      </c>
      <c r="GG27" s="19">
        <f>+VLOOKUP(GG$4,Dashboard!$B$47:$L$69,5)*GG24/1000</f>
        <v>3.1904111356272882</v>
      </c>
      <c r="GH27" s="19">
        <f>+VLOOKUP(GH$4,Dashboard!$B$47:$L$69,5)*GH24/1000</f>
        <v>3.1904111356272882</v>
      </c>
      <c r="GI27" s="19">
        <f>+VLOOKUP(GI$4,Dashboard!$B$47:$L$69,5)*GI24/1000</f>
        <v>3.1904111356272882</v>
      </c>
      <c r="GJ27" s="19">
        <f>+VLOOKUP(GJ$4,Dashboard!$B$47:$L$69,5)*GJ24/1000</f>
        <v>3.1904111356272882</v>
      </c>
      <c r="GK27" s="19">
        <f>+VLOOKUP(GK$4,Dashboard!$B$47:$L$69,5)*GK24/1000</f>
        <v>3.1904111356272882</v>
      </c>
      <c r="GL27" s="19">
        <f>+VLOOKUP(GL$4,Dashboard!$B$47:$L$69,5)*GL24/1000</f>
        <v>3.1904111356272882</v>
      </c>
      <c r="GM27" s="19">
        <f>+VLOOKUP(GM$4,Dashboard!$B$47:$L$69,5)*GM24/1000</f>
        <v>3.1904111356272882</v>
      </c>
      <c r="GN27" s="19">
        <f>+VLOOKUP(GN$4,Dashboard!$B$47:$L$69,5)*GN24/1000</f>
        <v>3.1904111356272882</v>
      </c>
      <c r="GO27" s="19">
        <f>+VLOOKUP(GO$4,Dashboard!$B$47:$L$69,5)*GO24/1000</f>
        <v>3.1904111356272882</v>
      </c>
      <c r="GP27" s="19">
        <f>+VLOOKUP(GP$4,Dashboard!$B$47:$L$69,5)*GP24/1000</f>
        <v>3.1904111356272882</v>
      </c>
      <c r="GQ27" s="19">
        <f>+VLOOKUP(GQ$4,Dashboard!$B$47:$L$69,5)*GQ24/1000</f>
        <v>3.2701714140179701</v>
      </c>
      <c r="GR27" s="19">
        <f>+VLOOKUP(GR$4,Dashboard!$B$47:$L$69,5)*GR24/1000</f>
        <v>3.2701714140179701</v>
      </c>
      <c r="GS27" s="19">
        <f>+VLOOKUP(GS$4,Dashboard!$B$47:$L$69,5)*GS24/1000</f>
        <v>3.2701714140179701</v>
      </c>
      <c r="GT27" s="19">
        <f>+VLOOKUP(GT$4,Dashboard!$B$47:$L$69,5)*GT24/1000</f>
        <v>3.2701714140179701</v>
      </c>
      <c r="GU27" s="19">
        <f>+VLOOKUP(GU$4,Dashboard!$B$47:$L$69,5)*GU24/1000</f>
        <v>3.2701714140179701</v>
      </c>
      <c r="GV27" s="19">
        <f>+VLOOKUP(GV$4,Dashboard!$B$47:$L$69,5)*GV24/1000</f>
        <v>3.2701714140179701</v>
      </c>
      <c r="GW27" s="19">
        <f>+VLOOKUP(GW$4,Dashboard!$B$47:$L$69,5)*GW24/1000</f>
        <v>3.2701714140179701</v>
      </c>
      <c r="GX27" s="19">
        <f>+VLOOKUP(GX$4,Dashboard!$B$47:$L$69,5)*GX24/1000</f>
        <v>3.2701714140179701</v>
      </c>
      <c r="GY27" s="19">
        <f>+VLOOKUP(GY$4,Dashboard!$B$47:$L$69,5)*GY24/1000</f>
        <v>3.2701714140179701</v>
      </c>
      <c r="GZ27" s="19">
        <f>+VLOOKUP(GZ$4,Dashboard!$B$47:$L$69,5)*GZ24/1000</f>
        <v>3.2701714140179701</v>
      </c>
      <c r="HA27" s="19">
        <f>+VLOOKUP(HA$4,Dashboard!$B$47:$L$69,5)*HA24/1000</f>
        <v>3.2701714140179701</v>
      </c>
      <c r="HB27" s="19">
        <f>+VLOOKUP(HB$4,Dashboard!$B$47:$L$69,5)*HB24/1000</f>
        <v>3.2701714140179701</v>
      </c>
      <c r="HC27" s="19">
        <f>+VLOOKUP(HC$4,Dashboard!$B$47:$L$69,5)*HC24/1000</f>
        <v>3.3519256993684192</v>
      </c>
      <c r="HD27" s="19">
        <f>+VLOOKUP(HD$4,Dashboard!$B$47:$L$69,5)*HD24/1000</f>
        <v>3.3519256993684192</v>
      </c>
      <c r="HE27" s="19">
        <f>+VLOOKUP(HE$4,Dashboard!$B$47:$L$69,5)*HE24/1000</f>
        <v>3.3519256993684192</v>
      </c>
      <c r="HF27" s="19">
        <f>+VLOOKUP(HF$4,Dashboard!$B$47:$L$69,5)*HF24/1000</f>
        <v>3.3519256993684192</v>
      </c>
      <c r="HG27" s="19">
        <f>+VLOOKUP(HG$4,Dashboard!$B$47:$L$69,5)*HG24/1000</f>
        <v>3.3519256993684192</v>
      </c>
      <c r="HH27" s="19">
        <f>+VLOOKUP(HH$4,Dashboard!$B$47:$L$69,5)*HH24/1000</f>
        <v>3.3519256993684192</v>
      </c>
      <c r="HI27" s="19">
        <f>+VLOOKUP(HI$4,Dashboard!$B$47:$L$69,5)*HI24/1000</f>
        <v>3.3519256993684192</v>
      </c>
      <c r="HJ27" s="19">
        <f>+VLOOKUP(HJ$4,Dashboard!$B$47:$L$69,5)*HJ24/1000</f>
        <v>3.3519256993684192</v>
      </c>
      <c r="HK27" s="19">
        <f>+VLOOKUP(HK$4,Dashboard!$B$47:$L$69,5)*HK24/1000</f>
        <v>3.3519256993684192</v>
      </c>
      <c r="HL27" s="19">
        <f>+VLOOKUP(HL$4,Dashboard!$B$47:$L$69,5)*HL24/1000</f>
        <v>3.3519256993684192</v>
      </c>
      <c r="HM27" s="19">
        <f>+VLOOKUP(HM$4,Dashboard!$B$47:$L$69,5)*HM24/1000</f>
        <v>3.3519256993684192</v>
      </c>
      <c r="HN27" s="19">
        <f>+VLOOKUP(HN$4,Dashboard!$B$47:$L$69,5)*HN24/1000</f>
        <v>3.3519256993684192</v>
      </c>
      <c r="HO27" s="19">
        <f>+VLOOKUP(HO$4,Dashboard!$B$47:$L$69,5)*HO24/1000</f>
        <v>3.3519256993684192</v>
      </c>
      <c r="HP27" s="19">
        <f>+VLOOKUP(HP$4,Dashboard!$B$47:$L$69,5)*HP24/1000</f>
        <v>3.3519256993684192</v>
      </c>
      <c r="HQ27" s="19">
        <f>+VLOOKUP(HQ$4,Dashboard!$B$47:$L$69,5)*HQ24/1000</f>
        <v>3.3519256993684192</v>
      </c>
      <c r="HR27" s="19">
        <f>+VLOOKUP(HR$4,Dashboard!$B$47:$L$69,5)*HR24/1000</f>
        <v>3.3519256993684192</v>
      </c>
      <c r="HS27" s="19">
        <f>+VLOOKUP(HS$4,Dashboard!$B$47:$L$69,5)*HS24/1000</f>
        <v>3.3519256993684192</v>
      </c>
      <c r="HT27" s="19">
        <f>+VLOOKUP(HT$4,Dashboard!$B$47:$L$69,5)*HT24/1000</f>
        <v>3.3519256993684192</v>
      </c>
      <c r="HU27" s="19">
        <f>+VLOOKUP(HU$4,Dashboard!$B$47:$L$69,5)*HU24/1000</f>
        <v>3.3519256993684192</v>
      </c>
      <c r="HV27" s="19">
        <f>+VLOOKUP(HV$4,Dashboard!$B$47:$L$69,5)*HV24/1000</f>
        <v>3.3519256993684192</v>
      </c>
      <c r="HW27" s="19">
        <f>+VLOOKUP(HW$4,Dashboard!$B$47:$L$69,5)*HW24/1000</f>
        <v>3.3519256993684192</v>
      </c>
      <c r="HX27" s="19">
        <f>+VLOOKUP(HX$4,Dashboard!$B$47:$L$69,5)*HX24/1000</f>
        <v>3.3519256993684192</v>
      </c>
      <c r="HY27" s="19">
        <f>+VLOOKUP(HY$4,Dashboard!$B$47:$L$69,5)*HY24/1000</f>
        <v>3.3519256993684192</v>
      </c>
      <c r="HZ27" s="19">
        <f>+VLOOKUP(HZ$4,Dashboard!$B$47:$L$69,5)*HZ24/1000</f>
        <v>3.3519256993684192</v>
      </c>
      <c r="IA27" s="19">
        <f>+VLOOKUP(IA$4,Dashboard!$B$47:$L$69,5)*IA24/1000</f>
        <v>3.3519256993684192</v>
      </c>
      <c r="IB27" s="19">
        <f>+VLOOKUP(IB$4,Dashboard!$B$47:$L$69,5)*IB24/1000</f>
        <v>3.3519256993684192</v>
      </c>
      <c r="IC27" s="19">
        <f>+VLOOKUP(IC$4,Dashboard!$B$47:$L$69,5)*IC24/1000</f>
        <v>3.3519256993684192</v>
      </c>
      <c r="ID27" s="19">
        <f>+VLOOKUP(ID$4,Dashboard!$B$47:$L$69,5)*ID24/1000</f>
        <v>3.3519256993684192</v>
      </c>
      <c r="IE27" s="19">
        <f>+VLOOKUP(IE$4,Dashboard!$B$47:$L$69,5)*IE24/1000</f>
        <v>3.3519256993684192</v>
      </c>
      <c r="IF27" s="19">
        <f>+VLOOKUP(IF$4,Dashboard!$B$47:$L$69,5)*IF24/1000</f>
        <v>3.3519256993684192</v>
      </c>
      <c r="IG27" s="19">
        <f>+VLOOKUP(IG$4,Dashboard!$B$47:$L$69,5)*IG24/1000</f>
        <v>3.3519256993684192</v>
      </c>
      <c r="IH27" s="19">
        <f>+VLOOKUP(IH$4,Dashboard!$B$47:$L$69,5)*IH24/1000</f>
        <v>3.3519256993684192</v>
      </c>
      <c r="II27" s="19">
        <f>+VLOOKUP(II$4,Dashboard!$B$47:$L$69,5)*II24/1000</f>
        <v>3.3519256993684192</v>
      </c>
      <c r="IJ27" s="19">
        <f>+VLOOKUP(IJ$4,Dashboard!$B$47:$L$69,5)*IJ24/1000</f>
        <v>3.3519256993684192</v>
      </c>
      <c r="IK27" s="19">
        <f>+VLOOKUP(IK$4,Dashboard!$B$47:$L$69,5)*IK24/1000</f>
        <v>3.3519256993684192</v>
      </c>
      <c r="IL27" s="19">
        <f>+VLOOKUP(IL$4,Dashboard!$B$47:$L$69,5)*IL24/1000</f>
        <v>3.3519256993684192</v>
      </c>
      <c r="IM27" s="19">
        <f>+VLOOKUP(IM$4,Dashboard!$B$47:$L$69,5)*IM24/1000</f>
        <v>3.3519256993684192</v>
      </c>
      <c r="IN27" s="19">
        <f>+VLOOKUP(IN$4,Dashboard!$B$47:$L$69,5)*IN24/1000</f>
        <v>3.3519256993684192</v>
      </c>
      <c r="IO27" s="19">
        <f>+VLOOKUP(IO$4,Dashboard!$B$47:$L$69,5)*IO24/1000</f>
        <v>3.3519256993684192</v>
      </c>
      <c r="IP27" s="19">
        <f>+VLOOKUP(IP$4,Dashboard!$B$47:$L$69,5)*IP24/1000</f>
        <v>3.3519256993684192</v>
      </c>
      <c r="IQ27" s="19">
        <f>+VLOOKUP(IQ$4,Dashboard!$B$47:$L$69,5)*IQ24/1000</f>
        <v>3.3519256993684192</v>
      </c>
      <c r="IR27" s="19">
        <f>+VLOOKUP(IR$4,Dashboard!$B$47:$L$69,5)*IR24/1000</f>
        <v>3.3519256993684192</v>
      </c>
      <c r="IS27" s="19">
        <f>+VLOOKUP(IS$4,Dashboard!$B$47:$L$69,5)*IS24/1000</f>
        <v>3.3519256993684192</v>
      </c>
      <c r="IT27" s="19">
        <f>+VLOOKUP(IT$4,Dashboard!$B$47:$L$69,5)*IT24/1000</f>
        <v>3.3519256993684192</v>
      </c>
      <c r="IU27" s="19">
        <f>+VLOOKUP(IU$4,Dashboard!$B$47:$L$69,5)*IU24/1000</f>
        <v>3.3519256993684192</v>
      </c>
      <c r="IV27" s="19">
        <f>+VLOOKUP(IV$4,Dashboard!$B$47:$L$69,5)*IV24/1000</f>
        <v>3.3519256993684192</v>
      </c>
      <c r="IW27" s="19">
        <f>+VLOOKUP(IW$4,Dashboard!$B$47:$L$69,5)*IW24/1000</f>
        <v>3.3519256993684192</v>
      </c>
      <c r="IX27" s="19">
        <f>+VLOOKUP(IX$4,Dashboard!$B$47:$L$69,5)*IX24/1000</f>
        <v>3.3519256993684192</v>
      </c>
      <c r="IY27" s="19">
        <f>+VLOOKUP(IY$4,Dashboard!$B$47:$L$69,5)*IY24/1000</f>
        <v>3.3519256993684192</v>
      </c>
      <c r="IZ27" s="19">
        <f>+VLOOKUP(IZ$4,Dashboard!$B$47:$L$69,5)*IZ24/1000</f>
        <v>3.3519256993684192</v>
      </c>
      <c r="JA27" s="19">
        <f>+VLOOKUP(JA$4,Dashboard!$B$47:$L$69,5)*JA24/1000</f>
        <v>3.3519256993684192</v>
      </c>
      <c r="JB27" s="19">
        <f>+VLOOKUP(JB$4,Dashboard!$B$47:$L$69,5)*JB24/1000</f>
        <v>3.3519256993684192</v>
      </c>
      <c r="JC27" s="19">
        <f>+VLOOKUP(JC$4,Dashboard!$B$47:$L$69,5)*JC24/1000</f>
        <v>3.3519256993684192</v>
      </c>
      <c r="JD27" s="19">
        <f>+VLOOKUP(JD$4,Dashboard!$B$47:$L$69,5)*JD24/1000</f>
        <v>3.3519256993684192</v>
      </c>
      <c r="JE27" s="19">
        <f>+VLOOKUP(JE$4,Dashboard!$B$47:$L$69,5)*JE24/1000</f>
        <v>3.3519256993684192</v>
      </c>
      <c r="JF27" s="19">
        <f>+VLOOKUP(JF$4,Dashboard!$B$47:$L$69,5)*JF24/1000</f>
        <v>3.3519256993684192</v>
      </c>
      <c r="JG27" s="19">
        <f>+VLOOKUP(JG$4,Dashboard!$B$47:$L$69,5)*JG24/1000</f>
        <v>3.3519256993684192</v>
      </c>
      <c r="JH27" s="19">
        <f>+VLOOKUP(JH$4,Dashboard!$B$47:$L$69,5)*JH24/1000</f>
        <v>3.3519256993684192</v>
      </c>
      <c r="JI27" s="19">
        <f>+VLOOKUP(JI$4,Dashboard!$B$47:$L$69,5)*JI24/1000</f>
        <v>3.3519256993684192</v>
      </c>
      <c r="JJ27" s="19">
        <f>+VLOOKUP(JJ$4,Dashboard!$B$47:$L$69,5)*JJ24/1000</f>
        <v>3.3519256993684192</v>
      </c>
      <c r="JK27" s="19">
        <f>+VLOOKUP(JK$4,Dashboard!$B$47:$L$69,5)*JK24/1000</f>
        <v>3.3519256993684192</v>
      </c>
      <c r="JL27" s="19">
        <f>+VLOOKUP(JL$4,Dashboard!$B$47:$L$69,5)*JL24/1000</f>
        <v>3.3519256993684192</v>
      </c>
      <c r="JM27" s="19">
        <f>+VLOOKUP(JM$4,Dashboard!$B$47:$L$69,5)*JM24/1000</f>
        <v>3.3519256993684192</v>
      </c>
      <c r="JN27" s="19"/>
      <c r="JO27" s="19"/>
      <c r="JP27" s="19"/>
      <c r="JQ27" s="19"/>
      <c r="JR27" s="19"/>
      <c r="JS27" s="19"/>
      <c r="JT27" s="19"/>
      <c r="JU27" s="19"/>
      <c r="JV27" s="19"/>
      <c r="JW27" s="19"/>
      <c r="JX27" s="19"/>
      <c r="JY27" s="19"/>
      <c r="JZ27" s="19"/>
      <c r="KA27" s="19"/>
      <c r="KB27" s="19"/>
      <c r="KC27" s="19"/>
      <c r="KD27" s="19"/>
      <c r="KE27" s="19"/>
      <c r="KF27" s="19"/>
      <c r="KG27" s="19"/>
      <c r="KH27" s="19"/>
      <c r="KI27" s="19"/>
      <c r="KJ27" s="19"/>
      <c r="KK27" s="19"/>
      <c r="KL27" s="19"/>
      <c r="KM27" s="19"/>
      <c r="KN27" s="19"/>
      <c r="KO27" s="19"/>
      <c r="KP27" s="19"/>
      <c r="KQ27" s="19"/>
      <c r="KR27" s="19"/>
      <c r="KS27" s="19"/>
      <c r="KT27" s="19"/>
      <c r="KU27" s="19"/>
      <c r="KV27" s="19"/>
      <c r="KW27" s="19"/>
      <c r="KX27" s="19"/>
      <c r="KY27" s="19"/>
      <c r="KZ27" s="19"/>
      <c r="LA27" s="19"/>
      <c r="LB27" s="19"/>
      <c r="LC27" s="19"/>
      <c r="LD27" s="19"/>
      <c r="LE27" s="19"/>
      <c r="LF27" s="19"/>
      <c r="LG27" s="19"/>
      <c r="LH27" s="19"/>
      <c r="LI27" s="19"/>
      <c r="LJ27" s="19"/>
      <c r="LK27" s="19"/>
      <c r="LL27" s="19"/>
      <c r="LM27" s="19"/>
      <c r="LN27" s="19"/>
      <c r="LO27" s="19"/>
      <c r="LP27" s="19"/>
      <c r="LQ27" s="19"/>
      <c r="LR27" s="19"/>
    </row>
    <row r="28" spans="1:330" x14ac:dyDescent="0.3">
      <c r="A28" t="s">
        <v>37</v>
      </c>
      <c r="B28" s="1">
        <f>+VLOOKUP(B$4,Dashboard!$B$47:$L$69,6)*B25/1000</f>
        <v>0</v>
      </c>
      <c r="C28" s="1">
        <f>+VLOOKUP(C$4,Dashboard!$B$47:$L$69,6)*C25/1000</f>
        <v>0</v>
      </c>
      <c r="D28" s="1">
        <f>+VLOOKUP(D$4,Dashboard!$B$47:$L$69,6)*D25/1000</f>
        <v>0</v>
      </c>
      <c r="E28" s="1">
        <f>+VLOOKUP(E$4,Dashboard!$B$47:$L$69,6)*E25/1000</f>
        <v>0</v>
      </c>
      <c r="F28" s="1">
        <f>+VLOOKUP(F$4,Dashboard!$B$47:$L$69,6)*F25/1000</f>
        <v>0</v>
      </c>
      <c r="G28" s="1">
        <f>+VLOOKUP(G$4,Dashboard!$B$47:$L$69,6)*G25/1000</f>
        <v>0</v>
      </c>
      <c r="H28" s="1">
        <f>+VLOOKUP(H$4,Dashboard!$B$47:$L$69,6)*H25/1000</f>
        <v>0</v>
      </c>
      <c r="I28" s="1">
        <f>+VLOOKUP(I$4,Dashboard!$B$47:$L$69,6)*I25/1000</f>
        <v>0</v>
      </c>
      <c r="J28" s="1">
        <f>+VLOOKUP(J$4,Dashboard!$B$47:$L$69,6)*J25/1000</f>
        <v>0</v>
      </c>
      <c r="K28" s="1">
        <f>+VLOOKUP(K$4,Dashboard!$B$47:$L$69,6)*K25/1000</f>
        <v>0</v>
      </c>
      <c r="L28" s="1">
        <f>+VLOOKUP(L$4,Dashboard!$B$47:$L$69,6)*L25/1000</f>
        <v>0</v>
      </c>
      <c r="M28" s="1">
        <f>+VLOOKUP(M$4,Dashboard!$B$47:$L$69,6)*M25/1000</f>
        <v>0</v>
      </c>
      <c r="N28" s="1">
        <f>+VLOOKUP(N$4,Dashboard!$B$47:$L$69,6)*N25/1000</f>
        <v>0</v>
      </c>
      <c r="O28" s="1">
        <f>+VLOOKUP(O$4,Dashboard!$B$47:$L$69,6)*O25/1000</f>
        <v>0</v>
      </c>
      <c r="P28" s="1">
        <f>+VLOOKUP(P$4,Dashboard!$B$47:$L$69,6)*P25/1000</f>
        <v>0</v>
      </c>
      <c r="Q28" s="1">
        <f>+VLOOKUP(Q$4,Dashboard!$B$47:$L$69,6)*Q25/1000</f>
        <v>0</v>
      </c>
      <c r="R28" s="1">
        <f>+VLOOKUP(R$4,Dashboard!$B$47:$L$69,6)*R25/1000</f>
        <v>0</v>
      </c>
      <c r="S28" s="1">
        <f>+VLOOKUP(S$4,Dashboard!$B$47:$L$69,6)*S25/1000</f>
        <v>0</v>
      </c>
      <c r="T28" s="1">
        <f>+VLOOKUP(T$4,Dashboard!$B$47:$L$69,6)*T25/1000</f>
        <v>0</v>
      </c>
      <c r="U28" s="1">
        <f>+VLOOKUP(U$4,Dashboard!$B$47:$L$69,6)*U25/1000</f>
        <v>0</v>
      </c>
      <c r="V28" s="1">
        <f>+VLOOKUP(V$4,Dashboard!$B$47:$L$69,6)*V25/1000</f>
        <v>0</v>
      </c>
      <c r="W28" s="1">
        <f>+VLOOKUP(W$4,Dashboard!$B$47:$L$69,6)*W25/1000</f>
        <v>0</v>
      </c>
      <c r="X28" s="1">
        <f>+VLOOKUP(X$4,Dashboard!$B$47:$L$69,6)*X25/1000</f>
        <v>0</v>
      </c>
      <c r="Y28" s="1">
        <f>+VLOOKUP(Y$4,Dashboard!$B$47:$L$69,6)*Y25/1000</f>
        <v>0</v>
      </c>
      <c r="Z28" s="1">
        <f>+VLOOKUP(Z$4,Dashboard!$B$47:$L$69,6)*Z25/1000</f>
        <v>0</v>
      </c>
      <c r="AA28" s="1">
        <f>+VLOOKUP(AA$4,Dashboard!$B$47:$L$69,6)*AA25/1000</f>
        <v>0</v>
      </c>
      <c r="AB28" s="1">
        <f>+VLOOKUP(AB$4,Dashboard!$B$47:$L$69,6)*AB25/1000</f>
        <v>0</v>
      </c>
      <c r="AC28" s="1">
        <f>+VLOOKUP(AC$4,Dashboard!$B$47:$L$69,6)*AC25/1000</f>
        <v>0</v>
      </c>
      <c r="AD28" s="1">
        <f>+VLOOKUP(AD$4,Dashboard!$B$47:$L$69,6)*AD25/1000</f>
        <v>0</v>
      </c>
      <c r="AE28" s="1">
        <f>+VLOOKUP(AE$4,Dashboard!$B$47:$L$69,6)*AE25/1000</f>
        <v>0</v>
      </c>
      <c r="AF28" s="1">
        <f>+VLOOKUP(AF$4,Dashboard!$B$47:$L$69,6)*AF25/1000</f>
        <v>0</v>
      </c>
      <c r="AG28" s="1">
        <f>+VLOOKUP(AG$4,Dashboard!$B$47:$L$69,6)*AG25/1000</f>
        <v>0</v>
      </c>
      <c r="AH28" s="1">
        <f>+VLOOKUP(AH$4,Dashboard!$B$47:$L$69,6)*AH25/1000</f>
        <v>0</v>
      </c>
      <c r="AI28" s="1">
        <f>+VLOOKUP(AI$4,Dashboard!$B$47:$L$69,6)*AI25/1000</f>
        <v>0</v>
      </c>
      <c r="AJ28" s="1">
        <f>+VLOOKUP(AJ$4,Dashboard!$B$47:$L$69,6)*AJ25/1000</f>
        <v>0</v>
      </c>
      <c r="AK28" s="1">
        <f>+VLOOKUP(AK$4,Dashboard!$B$47:$L$69,6)*AK25/1000</f>
        <v>0</v>
      </c>
      <c r="AL28" s="1">
        <f>+VLOOKUP(AL$4,Dashboard!$B$47:$L$69,6)*AL25/1000</f>
        <v>0</v>
      </c>
      <c r="AM28" s="1">
        <f>+VLOOKUP(AM$4,Dashboard!$B$47:$L$69,6)*AM25/1000</f>
        <v>0</v>
      </c>
      <c r="AN28" s="1">
        <f>+VLOOKUP(AN$4,Dashboard!$B$47:$L$69,6)*AN25/1000</f>
        <v>0</v>
      </c>
      <c r="AO28" s="1">
        <f>+VLOOKUP(AO$4,Dashboard!$B$47:$L$69,6)*AO25/1000</f>
        <v>0</v>
      </c>
      <c r="AP28" s="1">
        <f>+VLOOKUP(AP$4,Dashboard!$B$47:$L$69,6)*AP25/1000</f>
        <v>0</v>
      </c>
      <c r="AQ28" s="1">
        <f>+VLOOKUP(AQ$4,Dashboard!$B$47:$L$69,6)*AQ25/1000</f>
        <v>0</v>
      </c>
      <c r="AR28" s="1">
        <f>+VLOOKUP(AR$4,Dashboard!$B$47:$L$69,6)*AR25/1000</f>
        <v>0</v>
      </c>
      <c r="AS28" s="1">
        <f>+VLOOKUP(AS$4,Dashboard!$B$47:$L$69,6)*AS25/1000</f>
        <v>0</v>
      </c>
      <c r="AT28" s="1">
        <f>+VLOOKUP(AT$4,Dashboard!$B$47:$L$69,6)*AT25/1000</f>
        <v>0</v>
      </c>
      <c r="AU28" s="1">
        <f>+VLOOKUP(AU$4,Dashboard!$B$47:$L$69,6)*AU25/1000</f>
        <v>0</v>
      </c>
      <c r="AV28" s="1">
        <f>+VLOOKUP(AV$4,Dashboard!$B$47:$L$69,6)*AV25/1000</f>
        <v>0</v>
      </c>
      <c r="AW28" s="1">
        <f>+VLOOKUP(AW$4,Dashboard!$B$47:$L$69,6)*AW25/1000</f>
        <v>0</v>
      </c>
      <c r="AX28" s="1">
        <f>+VLOOKUP(AX$4,Dashboard!$B$47:$L$69,6)*AX25/1000</f>
        <v>0</v>
      </c>
      <c r="AY28" s="1">
        <f>+VLOOKUP(AY$4,Dashboard!$B$47:$L$69,6)*AY25/1000</f>
        <v>0</v>
      </c>
      <c r="AZ28" s="1">
        <f>+VLOOKUP(AZ$4,Dashboard!$B$47:$L$69,6)*AZ25/1000</f>
        <v>0</v>
      </c>
      <c r="BA28" s="1">
        <f>+VLOOKUP(BA$4,Dashboard!$B$47:$L$69,6)*BA25/1000</f>
        <v>0</v>
      </c>
      <c r="BB28" s="1">
        <f>+VLOOKUP(BB$4,Dashboard!$B$47:$L$69,6)*BB25/1000</f>
        <v>0</v>
      </c>
      <c r="BC28" s="1">
        <f>+VLOOKUP(BC$4,Dashboard!$B$47:$L$69,6)*BC25/1000</f>
        <v>0</v>
      </c>
      <c r="BD28" s="1">
        <f>+VLOOKUP(BD$4,Dashboard!$B$47:$L$69,6)*BD25/1000</f>
        <v>0</v>
      </c>
      <c r="BE28" s="1">
        <f>+VLOOKUP(BE$4,Dashboard!$B$47:$L$69,6)*BE25/1000</f>
        <v>0</v>
      </c>
      <c r="BF28" s="1">
        <f>+VLOOKUP(BF$4,Dashboard!$B$47:$L$69,6)*BF25/1000</f>
        <v>0</v>
      </c>
      <c r="BG28" s="1">
        <f>+VLOOKUP(BG$4,Dashboard!$B$47:$L$69,6)*BG25/1000</f>
        <v>0</v>
      </c>
      <c r="BH28" s="1">
        <f>+VLOOKUP(BH$4,Dashboard!$B$47:$L$69,6)*BH25/1000</f>
        <v>0</v>
      </c>
      <c r="BI28" s="1">
        <f>+VLOOKUP(BI$4,Dashboard!$B$47:$L$69,6)*BI25/1000</f>
        <v>0</v>
      </c>
      <c r="BJ28" s="1">
        <f>+VLOOKUP(BJ$4,Dashboard!$B$47:$L$69,6)*BJ25/1000</f>
        <v>0</v>
      </c>
      <c r="BK28" s="1">
        <f>+VLOOKUP(BK$4,Dashboard!$B$47:$L$69,6)*BK25/1000</f>
        <v>0</v>
      </c>
      <c r="BL28" s="1">
        <f>+VLOOKUP(BL$4,Dashboard!$B$47:$L$69,6)*BL25/1000</f>
        <v>0</v>
      </c>
      <c r="BM28" s="1">
        <f>+VLOOKUP(BM$4,Dashboard!$B$47:$L$69,6)*BM25/1000</f>
        <v>0</v>
      </c>
      <c r="BN28" s="1">
        <f>+VLOOKUP(BN$4,Dashboard!$B$47:$L$69,6)*BN25/1000</f>
        <v>0</v>
      </c>
      <c r="BO28" s="1">
        <f>+VLOOKUP(BO$4,Dashboard!$B$47:$L$69,6)*BO25/1000</f>
        <v>-1.8379078200000003</v>
      </c>
      <c r="BP28" s="1">
        <f>+VLOOKUP(BP$4,Dashboard!$B$47:$L$69,6)*BP25/1000</f>
        <v>-1.8379078200000003</v>
      </c>
      <c r="BQ28" s="1">
        <f>+VLOOKUP(BQ$4,Dashboard!$B$47:$L$69,6)*BQ25/1000</f>
        <v>-1.8379078200000003</v>
      </c>
      <c r="BR28" s="1">
        <f>+VLOOKUP(BR$4,Dashboard!$B$47:$L$69,6)*BR25/1000</f>
        <v>-1.8379078200000003</v>
      </c>
      <c r="BS28" s="1">
        <f>+VLOOKUP(BS$4,Dashboard!$B$47:$L$69,6)*BS25/1000</f>
        <v>-1.8379078200000003</v>
      </c>
      <c r="BT28" s="1">
        <f>+VLOOKUP(BT$4,Dashboard!$B$47:$L$69,6)*BT25/1000</f>
        <v>-1.8379078200000003</v>
      </c>
      <c r="BU28" s="1">
        <f>+VLOOKUP(BU$4,Dashboard!$B$47:$L$69,6)*BU25/1000</f>
        <v>-1.8379078200000003</v>
      </c>
      <c r="BV28" s="1">
        <f>+VLOOKUP(BV$4,Dashboard!$B$47:$L$69,6)*BV25/1000</f>
        <v>-1.8379078200000003</v>
      </c>
      <c r="BW28" s="1">
        <f>+VLOOKUP(BW$4,Dashboard!$B$47:$L$69,6)*BW25/1000</f>
        <v>-1.8379078200000003</v>
      </c>
      <c r="BX28" s="1">
        <f>+VLOOKUP(BX$4,Dashboard!$B$47:$L$69,6)*BX25/1000</f>
        <v>-1.8379078200000003</v>
      </c>
      <c r="BY28" s="1">
        <f>+VLOOKUP(BY$4,Dashboard!$B$47:$L$69,6)*BY25/1000</f>
        <v>-1.8379078200000003</v>
      </c>
      <c r="BZ28" s="1">
        <f>+VLOOKUP(BZ$4,Dashboard!$B$47:$L$69,6)*BZ25/1000</f>
        <v>-1.8379078200000003</v>
      </c>
      <c r="CA28" s="1">
        <f>+VLOOKUP(CA$4,Dashboard!$B$47:$L$69,6)*CA25/1000</f>
        <v>-1.8838555154999999</v>
      </c>
      <c r="CB28" s="1">
        <f>+VLOOKUP(CB$4,Dashboard!$B$47:$L$69,6)*CB25/1000</f>
        <v>-1.8838555154999999</v>
      </c>
      <c r="CC28" s="1">
        <f>+VLOOKUP(CC$4,Dashboard!$B$47:$L$69,6)*CC25/1000</f>
        <v>-1.8838555154999999</v>
      </c>
      <c r="CD28" s="1">
        <f>+VLOOKUP(CD$4,Dashboard!$B$47:$L$69,6)*CD25/1000</f>
        <v>-1.8838555154999999</v>
      </c>
      <c r="CE28" s="1">
        <f>+VLOOKUP(CE$4,Dashboard!$B$47:$L$69,6)*CE25/1000</f>
        <v>-1.8838555154999999</v>
      </c>
      <c r="CF28" s="1">
        <f>+VLOOKUP(CF$4,Dashboard!$B$47:$L$69,6)*CF25/1000</f>
        <v>-1.8838555154999999</v>
      </c>
      <c r="CG28" s="1">
        <f>+VLOOKUP(CG$4,Dashboard!$B$47:$L$69,6)*CG25/1000</f>
        <v>-1.8838555154999999</v>
      </c>
      <c r="CH28" s="1">
        <f>+VLOOKUP(CH$4,Dashboard!$B$47:$L$69,6)*CH25/1000</f>
        <v>-1.8838555154999999</v>
      </c>
      <c r="CI28" s="1">
        <f>+VLOOKUP(CI$4,Dashboard!$B$47:$L$69,6)*CI25/1000</f>
        <v>-1.8838555154999999</v>
      </c>
      <c r="CJ28" s="1">
        <f>+VLOOKUP(CJ$4,Dashboard!$B$47:$L$69,6)*CJ25/1000</f>
        <v>-1.8838555154999999</v>
      </c>
      <c r="CK28" s="1">
        <f>+VLOOKUP(CK$4,Dashboard!$B$47:$L$69,6)*CK25/1000</f>
        <v>-1.8838555154999999</v>
      </c>
      <c r="CL28" s="1">
        <f>+VLOOKUP(CL$4,Dashboard!$B$47:$L$69,6)*CL25/1000</f>
        <v>-1.8838555154999999</v>
      </c>
      <c r="CM28" s="1">
        <f>+VLOOKUP(CM$4,Dashboard!$B$47:$L$69,6)*CM25/1000</f>
        <v>-1.9309519033874998</v>
      </c>
      <c r="CN28" s="1">
        <f>+VLOOKUP(CN$4,Dashboard!$B$47:$L$69,6)*CN25/1000</f>
        <v>-1.9309519033874998</v>
      </c>
      <c r="CO28" s="1">
        <f>+VLOOKUP(CO$4,Dashboard!$B$47:$L$69,6)*CO25/1000</f>
        <v>-1.9309519033874998</v>
      </c>
      <c r="CP28" s="1">
        <f>+VLOOKUP(CP$4,Dashboard!$B$47:$L$69,6)*CP25/1000</f>
        <v>-1.9309519033874998</v>
      </c>
      <c r="CQ28" s="1">
        <f>+VLOOKUP(CQ$4,Dashboard!$B$47:$L$69,6)*CQ25/1000</f>
        <v>-1.9309519033874998</v>
      </c>
      <c r="CR28" s="1">
        <f>+VLOOKUP(CR$4,Dashboard!$B$47:$L$69,6)*CR25/1000</f>
        <v>-1.9309519033874998</v>
      </c>
      <c r="CS28" s="1">
        <f>+VLOOKUP(CS$4,Dashboard!$B$47:$L$69,6)*CS25/1000</f>
        <v>-1.9309519033874998</v>
      </c>
      <c r="CT28" s="1">
        <f>+VLOOKUP(CT$4,Dashboard!$B$47:$L$69,6)*CT25/1000</f>
        <v>-1.9309519033874998</v>
      </c>
      <c r="CU28" s="1">
        <f>+VLOOKUP(CU$4,Dashboard!$B$47:$L$69,6)*CU25/1000</f>
        <v>-1.9309519033874998</v>
      </c>
      <c r="CV28" s="1">
        <f>+VLOOKUP(CV$4,Dashboard!$B$47:$L$69,6)*CV25/1000</f>
        <v>-1.9309519033874998</v>
      </c>
      <c r="CW28" s="1">
        <f>+VLOOKUP(CW$4,Dashboard!$B$47:$L$69,6)*CW25/1000</f>
        <v>-1.9309519033874998</v>
      </c>
      <c r="CX28" s="1">
        <f>+VLOOKUP(CX$4,Dashboard!$B$47:$L$69,6)*CX25/1000</f>
        <v>-1.9309519033874998</v>
      </c>
      <c r="CY28" s="1">
        <f>+VLOOKUP(CY$4,Dashboard!$B$47:$L$69,6)*CY25/1000</f>
        <v>-1.979225700972187</v>
      </c>
      <c r="CZ28" s="1">
        <f>+VLOOKUP(CZ$4,Dashboard!$B$47:$L$69,6)*CZ25/1000</f>
        <v>-1.979225700972187</v>
      </c>
      <c r="DA28" s="1">
        <f>+VLOOKUP(DA$4,Dashboard!$B$47:$L$69,6)*DA25/1000</f>
        <v>-1.979225700972187</v>
      </c>
      <c r="DB28" s="1">
        <f>+VLOOKUP(DB$4,Dashboard!$B$47:$L$69,6)*DB25/1000</f>
        <v>-1.979225700972187</v>
      </c>
      <c r="DC28" s="1">
        <f>+VLOOKUP(DC$4,Dashboard!$B$47:$L$69,6)*DC25/1000</f>
        <v>-1.979225700972187</v>
      </c>
      <c r="DD28" s="1">
        <f>+VLOOKUP(DD$4,Dashboard!$B$47:$L$69,6)*DD25/1000</f>
        <v>-1.979225700972187</v>
      </c>
      <c r="DE28" s="1">
        <f>+VLOOKUP(DE$4,Dashboard!$B$47:$L$69,6)*DE25/1000</f>
        <v>-1.979225700972187</v>
      </c>
      <c r="DF28" s="1">
        <f>+VLOOKUP(DF$4,Dashboard!$B$47:$L$69,6)*DF25/1000</f>
        <v>-1.979225700972187</v>
      </c>
      <c r="DG28" s="1">
        <f>+VLOOKUP(DG$4,Dashboard!$B$47:$L$69,6)*DG25/1000</f>
        <v>-1.979225700972187</v>
      </c>
      <c r="DH28" s="1">
        <f>+VLOOKUP(DH$4,Dashboard!$B$47:$L$69,6)*DH25/1000</f>
        <v>-1.979225700972187</v>
      </c>
      <c r="DI28" s="1">
        <f>+VLOOKUP(DI$4,Dashboard!$B$47:$L$69,6)*DI25/1000</f>
        <v>-1.979225700972187</v>
      </c>
      <c r="DJ28" s="1">
        <f>+VLOOKUP(DJ$4,Dashboard!$B$47:$L$69,6)*DJ25/1000</f>
        <v>-1.979225700972187</v>
      </c>
      <c r="DK28" s="1">
        <f>+VLOOKUP(DK$4,Dashboard!$B$47:$L$69,6)*DK25/1000</f>
        <v>-2.0287063434964914</v>
      </c>
      <c r="DL28" s="1">
        <f>+VLOOKUP(DL$4,Dashboard!$B$47:$L$69,6)*DL25/1000</f>
        <v>-2.0287063434964914</v>
      </c>
      <c r="DM28" s="1">
        <f>+VLOOKUP(DM$4,Dashboard!$B$47:$L$69,6)*DM25/1000</f>
        <v>-2.0287063434964914</v>
      </c>
      <c r="DN28" s="1">
        <f>+VLOOKUP(DN$4,Dashboard!$B$47:$L$69,6)*DN25/1000</f>
        <v>-2.0287063434964914</v>
      </c>
      <c r="DO28" s="1">
        <f>+VLOOKUP(DO$4,Dashboard!$B$47:$L$69,6)*DO25/1000</f>
        <v>-2.0287063434964914</v>
      </c>
      <c r="DP28" s="1">
        <f>+VLOOKUP(DP$4,Dashboard!$B$47:$L$69,6)*DP25/1000</f>
        <v>-2.0287063434964914</v>
      </c>
      <c r="DQ28" s="1">
        <f>+VLOOKUP(DQ$4,Dashboard!$B$47:$L$69,6)*DQ25/1000</f>
        <v>-2.0287063434964914</v>
      </c>
      <c r="DR28" s="1">
        <f>+VLOOKUP(DR$4,Dashboard!$B$47:$L$69,6)*DR25/1000</f>
        <v>-2.0287063434964914</v>
      </c>
      <c r="DS28" s="1">
        <f>+VLOOKUP(DS$4,Dashboard!$B$47:$L$69,6)*DS25/1000</f>
        <v>-2.0287063434964914</v>
      </c>
      <c r="DT28" s="1">
        <f>+VLOOKUP(DT$4,Dashboard!$B$47:$L$69,6)*DT25/1000</f>
        <v>-2.0287063434964914</v>
      </c>
      <c r="DU28" s="1">
        <f>+VLOOKUP(DU$4,Dashboard!$B$47:$L$69,6)*DU25/1000</f>
        <v>-2.0287063434964914</v>
      </c>
      <c r="DV28" s="1">
        <f>+VLOOKUP(DV$4,Dashboard!$B$47:$L$69,6)*DV25/1000</f>
        <v>-2.0287063434964914</v>
      </c>
      <c r="DW28" s="1">
        <f>+VLOOKUP(DW$4,Dashboard!$B$47:$L$69,6)*DW25/1000</f>
        <v>-2.0794240020839037</v>
      </c>
      <c r="DX28" s="1">
        <f>+VLOOKUP(DX$4,Dashboard!$B$47:$L$69,6)*DX25/1000</f>
        <v>-2.0794240020839037</v>
      </c>
      <c r="DY28" s="1">
        <f>+VLOOKUP(DY$4,Dashboard!$B$47:$L$69,6)*DY25/1000</f>
        <v>-2.0794240020839037</v>
      </c>
      <c r="DZ28" s="1">
        <f>+VLOOKUP(DZ$4,Dashboard!$B$47:$L$69,6)*DZ25/1000</f>
        <v>-2.0794240020839037</v>
      </c>
      <c r="EA28" s="1">
        <f>+VLOOKUP(EA$4,Dashboard!$B$47:$L$69,6)*EA25/1000</f>
        <v>-2.0794240020839037</v>
      </c>
      <c r="EB28" s="1">
        <f>+VLOOKUP(EB$4,Dashboard!$B$47:$L$69,6)*EB25/1000</f>
        <v>-2.0794240020839037</v>
      </c>
      <c r="EC28" s="1">
        <f>+VLOOKUP(EC$4,Dashboard!$B$47:$L$69,6)*EC25/1000</f>
        <v>-2.0794240020839037</v>
      </c>
      <c r="ED28" s="1">
        <f>+VLOOKUP(ED$4,Dashboard!$B$47:$L$69,6)*ED25/1000</f>
        <v>-2.0794240020839037</v>
      </c>
      <c r="EE28" s="1">
        <f>+VLOOKUP(EE$4,Dashboard!$B$47:$L$69,6)*EE25/1000</f>
        <v>-2.0794240020839037</v>
      </c>
      <c r="EF28" s="1">
        <f>+VLOOKUP(EF$4,Dashboard!$B$47:$L$69,6)*EF25/1000</f>
        <v>-2.0794240020839037</v>
      </c>
      <c r="EG28" s="1">
        <f>+VLOOKUP(EG$4,Dashboard!$B$47:$L$69,6)*EG25/1000</f>
        <v>-2.0794240020839037</v>
      </c>
      <c r="EH28" s="1">
        <f>+VLOOKUP(EH$4,Dashboard!$B$47:$L$69,6)*EH25/1000</f>
        <v>-2.0794240020839037</v>
      </c>
      <c r="EI28" s="1">
        <f>+VLOOKUP(EI$4,Dashboard!$B$47:$L$69,6)*EI25/1000</f>
        <v>-2.1314096021360016</v>
      </c>
      <c r="EJ28" s="1">
        <f>+VLOOKUP(EJ$4,Dashboard!$B$47:$L$69,6)*EJ25/1000</f>
        <v>-2.1314096021360016</v>
      </c>
      <c r="EK28" s="1">
        <f>+VLOOKUP(EK$4,Dashboard!$B$47:$L$69,6)*EK25/1000</f>
        <v>-2.1314096021360016</v>
      </c>
      <c r="EL28" s="1">
        <f>+VLOOKUP(EL$4,Dashboard!$B$47:$L$69,6)*EL25/1000</f>
        <v>-2.1314096021360016</v>
      </c>
      <c r="EM28" s="1">
        <f>+VLOOKUP(EM$4,Dashboard!$B$47:$L$69,6)*EM25/1000</f>
        <v>-2.1314096021360016</v>
      </c>
      <c r="EN28" s="1">
        <f>+VLOOKUP(EN$4,Dashboard!$B$47:$L$69,6)*EN25/1000</f>
        <v>-2.1314096021360016</v>
      </c>
      <c r="EO28" s="1">
        <f>+VLOOKUP(EO$4,Dashboard!$B$47:$L$69,6)*EO25/1000</f>
        <v>-2.1314096021360016</v>
      </c>
      <c r="EP28" s="1">
        <f>+VLOOKUP(EP$4,Dashboard!$B$47:$L$69,6)*EP25/1000</f>
        <v>-2.1314096021360016</v>
      </c>
      <c r="EQ28" s="1">
        <f>+VLOOKUP(EQ$4,Dashboard!$B$47:$L$69,6)*EQ25/1000</f>
        <v>-2.1314096021360016</v>
      </c>
      <c r="ER28" s="1">
        <f>+VLOOKUP(ER$4,Dashboard!$B$47:$L$69,6)*ER25/1000</f>
        <v>-2.1314096021360016</v>
      </c>
      <c r="ES28" s="1">
        <f>+VLOOKUP(ES$4,Dashboard!$B$47:$L$69,6)*ES25/1000</f>
        <v>-2.1314096021360016</v>
      </c>
      <c r="ET28" s="1">
        <f>+VLOOKUP(ET$4,Dashboard!$B$47:$L$69,6)*ET25/1000</f>
        <v>-2.1314096021360016</v>
      </c>
      <c r="EU28" s="1">
        <f>+VLOOKUP(EU$4,Dashboard!$B$47:$L$69,6)*EU25/1000</f>
        <v>-2.1846948421894012</v>
      </c>
      <c r="EV28" s="1">
        <f>+VLOOKUP(EV$4,Dashboard!$B$47:$L$69,6)*EV25/1000</f>
        <v>-2.1846948421894012</v>
      </c>
      <c r="EW28" s="1">
        <f>+VLOOKUP(EW$4,Dashboard!$B$47:$L$69,6)*EW25/1000</f>
        <v>-2.1846948421894012</v>
      </c>
      <c r="EX28" s="1">
        <f>+VLOOKUP(EX$4,Dashboard!$B$47:$L$69,6)*EX25/1000</f>
        <v>-2.1846948421894012</v>
      </c>
      <c r="EY28" s="1">
        <f>+VLOOKUP(EY$4,Dashboard!$B$47:$L$69,6)*EY25/1000</f>
        <v>-2.1846948421894012</v>
      </c>
      <c r="EZ28" s="1">
        <f>+VLOOKUP(EZ$4,Dashboard!$B$47:$L$69,6)*EZ25/1000</f>
        <v>-2.1846948421894012</v>
      </c>
      <c r="FA28" s="1">
        <f>+VLOOKUP(FA$4,Dashboard!$B$47:$L$69,6)*FA25/1000</f>
        <v>-2.1846948421894012</v>
      </c>
      <c r="FB28" s="1">
        <f>+VLOOKUP(FB$4,Dashboard!$B$47:$L$69,6)*FB25/1000</f>
        <v>-2.1846948421894012</v>
      </c>
      <c r="FC28" s="1">
        <f>+VLOOKUP(FC$4,Dashboard!$B$47:$L$69,6)*FC25/1000</f>
        <v>-2.1846948421894012</v>
      </c>
      <c r="FD28" s="1">
        <f>+VLOOKUP(FD$4,Dashboard!$B$47:$L$69,6)*FD25/1000</f>
        <v>-2.1846948421894012</v>
      </c>
      <c r="FE28" s="1">
        <f>+VLOOKUP(FE$4,Dashboard!$B$47:$L$69,6)*FE25/1000</f>
        <v>-2.1846948421894012</v>
      </c>
      <c r="FF28" s="1">
        <f>+VLOOKUP(FF$4,Dashboard!$B$47:$L$69,6)*FF25/1000</f>
        <v>-2.1846948421894012</v>
      </c>
      <c r="FG28" s="1">
        <f>+VLOOKUP(FG$4,Dashboard!$B$47:$L$69,6)*FG25/1000</f>
        <v>-2.2393122132441357</v>
      </c>
      <c r="FH28" s="1">
        <f>+VLOOKUP(FH$4,Dashboard!$B$47:$L$69,6)*FH25/1000</f>
        <v>-2.2393122132441357</v>
      </c>
      <c r="FI28" s="1">
        <f>+VLOOKUP(FI$4,Dashboard!$B$47:$L$69,6)*FI25/1000</f>
        <v>-2.2393122132441357</v>
      </c>
      <c r="FJ28" s="1">
        <f>+VLOOKUP(FJ$4,Dashboard!$B$47:$L$69,6)*FJ25/1000</f>
        <v>-2.2393122132441357</v>
      </c>
      <c r="FK28" s="1">
        <f>+VLOOKUP(FK$4,Dashboard!$B$47:$L$69,6)*FK25/1000</f>
        <v>-2.2393122132441357</v>
      </c>
      <c r="FL28" s="1">
        <f>+VLOOKUP(FL$4,Dashboard!$B$47:$L$69,6)*FL25/1000</f>
        <v>-2.2393122132441357</v>
      </c>
      <c r="FM28" s="1">
        <f>+VLOOKUP(FM$4,Dashboard!$B$47:$L$69,6)*FM25/1000</f>
        <v>-2.2393122132441357</v>
      </c>
      <c r="FN28" s="1">
        <f>+VLOOKUP(FN$4,Dashboard!$B$47:$L$69,6)*FN25/1000</f>
        <v>-2.2393122132441357</v>
      </c>
      <c r="FO28" s="1">
        <f>+VLOOKUP(FO$4,Dashboard!$B$47:$L$69,6)*FO25/1000</f>
        <v>-2.2393122132441357</v>
      </c>
      <c r="FP28" s="1">
        <f>+VLOOKUP(FP$4,Dashboard!$B$47:$L$69,6)*FP25/1000</f>
        <v>-2.2393122132441357</v>
      </c>
      <c r="FQ28" s="1">
        <f>+VLOOKUP(FQ$4,Dashboard!$B$47:$L$69,6)*FQ25/1000</f>
        <v>-2.2393122132441357</v>
      </c>
      <c r="FR28" s="1">
        <f>+VLOOKUP(FR$4,Dashboard!$B$47:$L$69,6)*FR25/1000</f>
        <v>-2.2393122132441357</v>
      </c>
      <c r="FS28" s="1">
        <f>+VLOOKUP(FS$4,Dashboard!$B$47:$L$69,6)*FS25/1000</f>
        <v>-2.2952950185752394</v>
      </c>
      <c r="FT28" s="1">
        <f>+VLOOKUP(FT$4,Dashboard!$B$47:$L$69,6)*FT25/1000</f>
        <v>-2.2952950185752394</v>
      </c>
      <c r="FU28" s="1">
        <f>+VLOOKUP(FU$4,Dashboard!$B$47:$L$69,6)*FU25/1000</f>
        <v>-2.2952950185752394</v>
      </c>
      <c r="FV28" s="1">
        <f>+VLOOKUP(FV$4,Dashboard!$B$47:$L$69,6)*FV25/1000</f>
        <v>-2.2952950185752394</v>
      </c>
      <c r="FW28" s="1">
        <f>+VLOOKUP(FW$4,Dashboard!$B$47:$L$69,6)*FW25/1000</f>
        <v>-2.2952950185752394</v>
      </c>
      <c r="FX28" s="1">
        <f>+VLOOKUP(FX$4,Dashboard!$B$47:$L$69,6)*FX25/1000</f>
        <v>-2.2952950185752394</v>
      </c>
      <c r="FY28" s="1">
        <f>+VLOOKUP(FY$4,Dashboard!$B$47:$L$69,6)*FY25/1000</f>
        <v>-2.2952950185752394</v>
      </c>
      <c r="FZ28" s="1">
        <f>+VLOOKUP(FZ$4,Dashboard!$B$47:$L$69,6)*FZ25/1000</f>
        <v>-2.2952950185752394</v>
      </c>
      <c r="GA28" s="1">
        <f>+VLOOKUP(GA$4,Dashboard!$B$47:$L$69,6)*GA25/1000</f>
        <v>-2.2952950185752394</v>
      </c>
      <c r="GB28" s="1">
        <f>+VLOOKUP(GB$4,Dashboard!$B$47:$L$69,6)*GB25/1000</f>
        <v>-2.2952950185752394</v>
      </c>
      <c r="GC28" s="1">
        <f>+VLOOKUP(GC$4,Dashboard!$B$47:$L$69,6)*GC25/1000</f>
        <v>-2.2952950185752394</v>
      </c>
      <c r="GD28" s="1">
        <f>+VLOOKUP(GD$4,Dashboard!$B$47:$L$69,6)*GD25/1000</f>
        <v>-2.2952950185752394</v>
      </c>
      <c r="GE28" s="1">
        <f>+VLOOKUP(GE$4,Dashboard!$B$47:$L$69,6)*GE25/1000</f>
        <v>-2.3526773940396195</v>
      </c>
      <c r="GF28" s="1">
        <f>+VLOOKUP(GF$4,Dashboard!$B$47:$L$69,6)*GF25/1000</f>
        <v>-2.3526773940396195</v>
      </c>
      <c r="GG28" s="1">
        <f>+VLOOKUP(GG$4,Dashboard!$B$47:$L$69,6)*GG25/1000</f>
        <v>-2.3526773940396195</v>
      </c>
      <c r="GH28" s="1">
        <f>+VLOOKUP(GH$4,Dashboard!$B$47:$L$69,6)*GH25/1000</f>
        <v>-2.3526773940396195</v>
      </c>
      <c r="GI28" s="1">
        <f>+VLOOKUP(GI$4,Dashboard!$B$47:$L$69,6)*GI25/1000</f>
        <v>-2.3526773940396195</v>
      </c>
      <c r="GJ28" s="1">
        <f>+VLOOKUP(GJ$4,Dashboard!$B$47:$L$69,6)*GJ25/1000</f>
        <v>-2.3526773940396195</v>
      </c>
      <c r="GK28" s="1">
        <f>+VLOOKUP(GK$4,Dashboard!$B$47:$L$69,6)*GK25/1000</f>
        <v>-2.3526773940396195</v>
      </c>
      <c r="GL28" s="1">
        <f>+VLOOKUP(GL$4,Dashboard!$B$47:$L$69,6)*GL25/1000</f>
        <v>-2.3526773940396195</v>
      </c>
      <c r="GM28" s="1">
        <f>+VLOOKUP(GM$4,Dashboard!$B$47:$L$69,6)*GM25/1000</f>
        <v>-2.3526773940396195</v>
      </c>
      <c r="GN28" s="1">
        <f>+VLOOKUP(GN$4,Dashboard!$B$47:$L$69,6)*GN25/1000</f>
        <v>-2.3526773940396195</v>
      </c>
      <c r="GO28" s="1">
        <f>+VLOOKUP(GO$4,Dashboard!$B$47:$L$69,6)*GO25/1000</f>
        <v>-2.3526773940396195</v>
      </c>
      <c r="GP28" s="1">
        <f>+VLOOKUP(GP$4,Dashboard!$B$47:$L$69,6)*GP25/1000</f>
        <v>-2.3526773940396195</v>
      </c>
      <c r="GQ28" s="1">
        <f>+VLOOKUP(GQ$4,Dashboard!$B$47:$L$69,6)*GQ25/1000</f>
        <v>-2.4114943288906101</v>
      </c>
      <c r="GR28" s="1">
        <f>+VLOOKUP(GR$4,Dashboard!$B$47:$L$69,6)*GR25/1000</f>
        <v>-2.4114943288906101</v>
      </c>
      <c r="GS28" s="1">
        <f>+VLOOKUP(GS$4,Dashboard!$B$47:$L$69,6)*GS25/1000</f>
        <v>-2.4114943288906101</v>
      </c>
      <c r="GT28" s="1">
        <f>+VLOOKUP(GT$4,Dashboard!$B$47:$L$69,6)*GT25/1000</f>
        <v>-2.4114943288906101</v>
      </c>
      <c r="GU28" s="1">
        <f>+VLOOKUP(GU$4,Dashboard!$B$47:$L$69,6)*GU25/1000</f>
        <v>-2.4114943288906101</v>
      </c>
      <c r="GV28" s="1">
        <f>+VLOOKUP(GV$4,Dashboard!$B$47:$L$69,6)*GV25/1000</f>
        <v>-2.4114943288906101</v>
      </c>
      <c r="GW28" s="1">
        <f>+VLOOKUP(GW$4,Dashboard!$B$47:$L$69,6)*GW25/1000</f>
        <v>-2.4114943288906101</v>
      </c>
      <c r="GX28" s="1">
        <f>+VLOOKUP(GX$4,Dashboard!$B$47:$L$69,6)*GX25/1000</f>
        <v>-2.4114943288906101</v>
      </c>
      <c r="GY28" s="1">
        <f>+VLOOKUP(GY$4,Dashboard!$B$47:$L$69,6)*GY25/1000</f>
        <v>-2.4114943288906101</v>
      </c>
      <c r="GZ28" s="1">
        <f>+VLOOKUP(GZ$4,Dashboard!$B$47:$L$69,6)*GZ25/1000</f>
        <v>-2.4114943288906101</v>
      </c>
      <c r="HA28" s="1">
        <f>+VLOOKUP(HA$4,Dashboard!$B$47:$L$69,6)*HA25/1000</f>
        <v>-2.4114943288906101</v>
      </c>
      <c r="HB28" s="1">
        <f>+VLOOKUP(HB$4,Dashboard!$B$47:$L$69,6)*HB25/1000</f>
        <v>-2.4114943288906101</v>
      </c>
      <c r="HC28" s="1">
        <f>+VLOOKUP(HC$4,Dashboard!$B$47:$L$69,6)*HC25/1000</f>
        <v>-2.471781687112875</v>
      </c>
      <c r="HD28" s="1">
        <f>+VLOOKUP(HD$4,Dashboard!$B$47:$L$69,6)*HD25/1000</f>
        <v>-2.471781687112875</v>
      </c>
      <c r="HE28" s="1">
        <f>+VLOOKUP(HE$4,Dashboard!$B$47:$L$69,6)*HE25/1000</f>
        <v>-2.471781687112875</v>
      </c>
      <c r="HF28" s="1">
        <f>+VLOOKUP(HF$4,Dashboard!$B$47:$L$69,6)*HF25/1000</f>
        <v>-2.471781687112875</v>
      </c>
      <c r="HG28" s="1">
        <f>+VLOOKUP(HG$4,Dashboard!$B$47:$L$69,6)*HG25/1000</f>
        <v>-2.471781687112875</v>
      </c>
      <c r="HH28" s="1">
        <f>+VLOOKUP(HH$4,Dashboard!$B$47:$L$69,6)*HH25/1000</f>
        <v>-2.471781687112875</v>
      </c>
      <c r="HI28" s="1">
        <f>+VLOOKUP(HI$4,Dashboard!$B$47:$L$69,6)*HI25/1000</f>
        <v>-2.471781687112875</v>
      </c>
      <c r="HJ28" s="1">
        <f>+VLOOKUP(HJ$4,Dashboard!$B$47:$L$69,6)*HJ25/1000</f>
        <v>-2.471781687112875</v>
      </c>
      <c r="HK28" s="1">
        <f>+VLOOKUP(HK$4,Dashboard!$B$47:$L$69,6)*HK25/1000</f>
        <v>-2.471781687112875</v>
      </c>
      <c r="HL28" s="1">
        <f>+VLOOKUP(HL$4,Dashboard!$B$47:$L$69,6)*HL25/1000</f>
        <v>-2.471781687112875</v>
      </c>
      <c r="HM28" s="1">
        <f>+VLOOKUP(HM$4,Dashboard!$B$47:$L$69,6)*HM25/1000</f>
        <v>-2.471781687112875</v>
      </c>
      <c r="HN28" s="1">
        <f>+VLOOKUP(HN$4,Dashboard!$B$47:$L$69,6)*HN25/1000</f>
        <v>-2.471781687112875</v>
      </c>
      <c r="HO28" s="1">
        <f>+VLOOKUP(HO$4,Dashboard!$B$47:$L$69,6)*HO25/1000</f>
        <v>-2.471781687112875</v>
      </c>
      <c r="HP28" s="1">
        <f>+VLOOKUP(HP$4,Dashboard!$B$47:$L$69,6)*HP25/1000</f>
        <v>-2.471781687112875</v>
      </c>
      <c r="HQ28" s="1">
        <f>+VLOOKUP(HQ$4,Dashboard!$B$47:$L$69,6)*HQ25/1000</f>
        <v>-2.471781687112875</v>
      </c>
      <c r="HR28" s="1">
        <f>+VLOOKUP(HR$4,Dashboard!$B$47:$L$69,6)*HR25/1000</f>
        <v>-2.471781687112875</v>
      </c>
      <c r="HS28" s="1">
        <f>+VLOOKUP(HS$4,Dashboard!$B$47:$L$69,6)*HS25/1000</f>
        <v>-2.471781687112875</v>
      </c>
      <c r="HT28" s="1">
        <f>+VLOOKUP(HT$4,Dashboard!$B$47:$L$69,6)*HT25/1000</f>
        <v>-2.471781687112875</v>
      </c>
      <c r="HU28" s="1">
        <f>+VLOOKUP(HU$4,Dashboard!$B$47:$L$69,6)*HU25/1000</f>
        <v>-2.471781687112875</v>
      </c>
      <c r="HV28" s="1">
        <f>+VLOOKUP(HV$4,Dashboard!$B$47:$L$69,6)*HV25/1000</f>
        <v>-2.471781687112875</v>
      </c>
      <c r="HW28" s="1">
        <f>+VLOOKUP(HW$4,Dashboard!$B$47:$L$69,6)*HW25/1000</f>
        <v>-2.471781687112875</v>
      </c>
      <c r="HX28" s="1">
        <f>+VLOOKUP(HX$4,Dashboard!$B$47:$L$69,6)*HX25/1000</f>
        <v>-2.471781687112875</v>
      </c>
      <c r="HY28" s="1">
        <f>+VLOOKUP(HY$4,Dashboard!$B$47:$L$69,6)*HY25/1000</f>
        <v>-2.471781687112875</v>
      </c>
      <c r="HZ28" s="1">
        <f>+VLOOKUP(HZ$4,Dashboard!$B$47:$L$69,6)*HZ25/1000</f>
        <v>-2.471781687112875</v>
      </c>
      <c r="IA28" s="1">
        <f>+VLOOKUP(IA$4,Dashboard!$B$47:$L$69,6)*IA25/1000</f>
        <v>-2.471781687112875</v>
      </c>
      <c r="IB28" s="1">
        <f>+VLOOKUP(IB$4,Dashboard!$B$47:$L$69,6)*IB25/1000</f>
        <v>-2.471781687112875</v>
      </c>
      <c r="IC28" s="1">
        <f>+VLOOKUP(IC$4,Dashboard!$B$47:$L$69,6)*IC25/1000</f>
        <v>-2.471781687112875</v>
      </c>
      <c r="ID28" s="1">
        <f>+VLOOKUP(ID$4,Dashboard!$B$47:$L$69,6)*ID25/1000</f>
        <v>-2.471781687112875</v>
      </c>
      <c r="IE28" s="1">
        <f>+VLOOKUP(IE$4,Dashboard!$B$47:$L$69,6)*IE25/1000</f>
        <v>-2.471781687112875</v>
      </c>
      <c r="IF28" s="1">
        <f>+VLOOKUP(IF$4,Dashboard!$B$47:$L$69,6)*IF25/1000</f>
        <v>-2.471781687112875</v>
      </c>
      <c r="IG28" s="1">
        <f>+VLOOKUP(IG$4,Dashboard!$B$47:$L$69,6)*IG25/1000</f>
        <v>-2.471781687112875</v>
      </c>
      <c r="IH28" s="1">
        <f>+VLOOKUP(IH$4,Dashboard!$B$47:$L$69,6)*IH25/1000</f>
        <v>-2.471781687112875</v>
      </c>
      <c r="II28" s="1">
        <f>+VLOOKUP(II$4,Dashboard!$B$47:$L$69,6)*II25/1000</f>
        <v>-2.471781687112875</v>
      </c>
      <c r="IJ28" s="1">
        <f>+VLOOKUP(IJ$4,Dashboard!$B$47:$L$69,6)*IJ25/1000</f>
        <v>-2.471781687112875</v>
      </c>
      <c r="IK28" s="1">
        <f>+VLOOKUP(IK$4,Dashboard!$B$47:$L$69,6)*IK25/1000</f>
        <v>-2.471781687112875</v>
      </c>
      <c r="IL28" s="1">
        <f>+VLOOKUP(IL$4,Dashboard!$B$47:$L$69,6)*IL25/1000</f>
        <v>-2.471781687112875</v>
      </c>
      <c r="IM28" s="1">
        <f>+VLOOKUP(IM$4,Dashboard!$B$47:$L$69,6)*IM25/1000</f>
        <v>-2.471781687112875</v>
      </c>
      <c r="IN28" s="1">
        <f>+VLOOKUP(IN$4,Dashboard!$B$47:$L$69,6)*IN25/1000</f>
        <v>-2.471781687112875</v>
      </c>
      <c r="IO28" s="1">
        <f>+VLOOKUP(IO$4,Dashboard!$B$47:$L$69,6)*IO25/1000</f>
        <v>-2.471781687112875</v>
      </c>
      <c r="IP28" s="1">
        <f>+VLOOKUP(IP$4,Dashboard!$B$47:$L$69,6)*IP25/1000</f>
        <v>-2.471781687112875</v>
      </c>
      <c r="IQ28" s="1">
        <f>+VLOOKUP(IQ$4,Dashboard!$B$47:$L$69,6)*IQ25/1000</f>
        <v>-2.471781687112875</v>
      </c>
      <c r="IR28" s="1">
        <f>+VLOOKUP(IR$4,Dashboard!$B$47:$L$69,6)*IR25/1000</f>
        <v>-2.471781687112875</v>
      </c>
      <c r="IS28" s="1">
        <f>+VLOOKUP(IS$4,Dashboard!$B$47:$L$69,6)*IS25/1000</f>
        <v>-2.471781687112875</v>
      </c>
      <c r="IT28" s="1">
        <f>+VLOOKUP(IT$4,Dashboard!$B$47:$L$69,6)*IT25/1000</f>
        <v>-2.471781687112875</v>
      </c>
      <c r="IU28" s="1">
        <f>+VLOOKUP(IU$4,Dashboard!$B$47:$L$69,6)*IU25/1000</f>
        <v>-2.471781687112875</v>
      </c>
      <c r="IV28" s="1">
        <f>+VLOOKUP(IV$4,Dashboard!$B$47:$L$69,6)*IV25/1000</f>
        <v>-2.471781687112875</v>
      </c>
      <c r="IW28" s="1">
        <f>+VLOOKUP(IW$4,Dashboard!$B$47:$L$69,6)*IW25/1000</f>
        <v>-2.471781687112875</v>
      </c>
      <c r="IX28" s="1">
        <f>+VLOOKUP(IX$4,Dashboard!$B$47:$L$69,6)*IX25/1000</f>
        <v>-2.471781687112875</v>
      </c>
      <c r="IY28" s="1">
        <f>+VLOOKUP(IY$4,Dashboard!$B$47:$L$69,6)*IY25/1000</f>
        <v>-2.471781687112875</v>
      </c>
      <c r="IZ28" s="1">
        <f>+VLOOKUP(IZ$4,Dashboard!$B$47:$L$69,6)*IZ25/1000</f>
        <v>-2.471781687112875</v>
      </c>
      <c r="JA28" s="1">
        <f>+VLOOKUP(JA$4,Dashboard!$B$47:$L$69,6)*JA25/1000</f>
        <v>-2.471781687112875</v>
      </c>
      <c r="JB28" s="1">
        <f>+VLOOKUP(JB$4,Dashboard!$B$47:$L$69,6)*JB25/1000</f>
        <v>-2.471781687112875</v>
      </c>
      <c r="JC28" s="1">
        <f>+VLOOKUP(JC$4,Dashboard!$B$47:$L$69,6)*JC25/1000</f>
        <v>-2.471781687112875</v>
      </c>
      <c r="JD28" s="1">
        <f>+VLOOKUP(JD$4,Dashboard!$B$47:$L$69,6)*JD25/1000</f>
        <v>-2.471781687112875</v>
      </c>
      <c r="JE28" s="1">
        <f>+VLOOKUP(JE$4,Dashboard!$B$47:$L$69,6)*JE25/1000</f>
        <v>-2.471781687112875</v>
      </c>
      <c r="JF28" s="1">
        <f>+VLOOKUP(JF$4,Dashboard!$B$47:$L$69,6)*JF25/1000</f>
        <v>-2.471781687112875</v>
      </c>
      <c r="JG28" s="1">
        <f>+VLOOKUP(JG$4,Dashboard!$B$47:$L$69,6)*JG25/1000</f>
        <v>-2.471781687112875</v>
      </c>
      <c r="JH28" s="1">
        <f>+VLOOKUP(JH$4,Dashboard!$B$47:$L$69,6)*JH25/1000</f>
        <v>-2.471781687112875</v>
      </c>
      <c r="JI28" s="1">
        <f>+VLOOKUP(JI$4,Dashboard!$B$47:$L$69,6)*JI25/1000</f>
        <v>-2.471781687112875</v>
      </c>
      <c r="JJ28" s="1">
        <f>+VLOOKUP(JJ$4,Dashboard!$B$47:$L$69,6)*JJ25/1000</f>
        <v>-2.471781687112875</v>
      </c>
      <c r="JK28" s="1">
        <f>+VLOOKUP(JK$4,Dashboard!$B$47:$L$69,6)*JK25/1000</f>
        <v>-2.471781687112875</v>
      </c>
      <c r="JL28" s="1">
        <f>+VLOOKUP(JL$4,Dashboard!$B$47:$L$69,6)*JL25/1000</f>
        <v>-2.471781687112875</v>
      </c>
      <c r="JM28" s="1">
        <f>+VLOOKUP(JM$4,Dashboard!$B$47:$L$69,6)*JM25/1000</f>
        <v>-2.471781687112875</v>
      </c>
      <c r="JN28" s="1"/>
      <c r="JO28" s="1"/>
      <c r="JP28" s="1"/>
      <c r="JQ28" s="1"/>
      <c r="JR28" s="1"/>
      <c r="JS28" s="1"/>
      <c r="JT28" s="1"/>
      <c r="JU28" s="1"/>
      <c r="JV28" s="1"/>
      <c r="JW28" s="1"/>
      <c r="JX28" s="1"/>
      <c r="JY28" s="1"/>
      <c r="JZ28" s="1"/>
      <c r="KA28" s="1"/>
      <c r="KB28" s="1"/>
      <c r="KC28" s="1"/>
      <c r="KD28" s="1"/>
      <c r="KE28" s="1"/>
      <c r="KF28" s="1"/>
      <c r="KG28" s="1"/>
      <c r="KH28" s="1"/>
      <c r="KI28" s="1"/>
      <c r="KJ28" s="1"/>
      <c r="KK28" s="1"/>
      <c r="KL28" s="1"/>
      <c r="KM28" s="1"/>
      <c r="KN28" s="1"/>
      <c r="KO28" s="1"/>
      <c r="KP28" s="1"/>
      <c r="KQ28" s="1"/>
      <c r="KR28" s="1"/>
      <c r="KS28" s="1"/>
      <c r="KT28" s="1"/>
      <c r="KU28" s="1"/>
      <c r="KV28" s="1"/>
      <c r="KW28" s="1"/>
      <c r="KX28" s="1"/>
      <c r="KY28" s="1"/>
      <c r="KZ28" s="1"/>
      <c r="LA28" s="1"/>
      <c r="LB28" s="1"/>
      <c r="LC28" s="1"/>
      <c r="LD28" s="1"/>
      <c r="LE28" s="1"/>
      <c r="LF28" s="1"/>
      <c r="LG28" s="1"/>
      <c r="LH28" s="1"/>
      <c r="LI28" s="1"/>
      <c r="LJ28" s="1"/>
      <c r="LK28" s="1"/>
      <c r="LL28" s="1"/>
      <c r="LM28" s="1"/>
      <c r="LN28" s="1"/>
      <c r="LO28" s="1"/>
      <c r="LP28" s="1"/>
      <c r="LQ28" s="1"/>
      <c r="LR28" s="1"/>
    </row>
    <row r="31" spans="1:330" x14ac:dyDescent="0.3">
      <c r="A31" t="s">
        <v>38</v>
      </c>
      <c r="B31" s="22">
        <f>VLOOKUP(B$4,Dashboard!$B$47:$L$69,8)*B24/1000</f>
        <v>0</v>
      </c>
      <c r="C31" s="22">
        <f>VLOOKUP(C$4,Dashboard!$B$47:$L$69,8)*C24/1000</f>
        <v>0</v>
      </c>
      <c r="D31" s="22">
        <f>VLOOKUP(D$4,Dashboard!$B$47:$L$69,8)*D24/1000</f>
        <v>0</v>
      </c>
      <c r="E31" s="22">
        <f>VLOOKUP(E$4,Dashboard!$B$47:$L$69,8)*E24/1000</f>
        <v>0</v>
      </c>
      <c r="F31" s="22">
        <f>VLOOKUP(F$4,Dashboard!$B$47:$L$69,8)*F24/1000</f>
        <v>0</v>
      </c>
      <c r="G31" s="22">
        <f>VLOOKUP(G$4,Dashboard!$B$47:$L$69,8)*G24/1000</f>
        <v>0</v>
      </c>
      <c r="H31" s="22">
        <f>VLOOKUP(H$4,Dashboard!$B$47:$L$69,8)*H24/1000</f>
        <v>0</v>
      </c>
      <c r="I31" s="22">
        <f>VLOOKUP(I$4,Dashboard!$B$47:$L$69,8)*I24/1000</f>
        <v>0</v>
      </c>
      <c r="J31" s="22">
        <f>VLOOKUP(J$4,Dashboard!$B$47:$L$69,8)*J24/1000</f>
        <v>0</v>
      </c>
      <c r="K31" s="22">
        <f>VLOOKUP(K$4,Dashboard!$B$47:$L$69,8)*K24/1000</f>
        <v>0</v>
      </c>
      <c r="L31" s="22">
        <f>VLOOKUP(L$4,Dashboard!$B$47:$L$69,8)*L24/1000</f>
        <v>0</v>
      </c>
      <c r="M31" s="22">
        <f>VLOOKUP(M$4,Dashboard!$B$47:$L$69,8)*M24/1000</f>
        <v>0</v>
      </c>
      <c r="N31" s="22">
        <f>VLOOKUP(N$4,Dashboard!$B$47:$L$69,8)*N24/1000</f>
        <v>0</v>
      </c>
      <c r="O31" s="22">
        <f>VLOOKUP(O$4,Dashboard!$B$47:$L$69,8)*O24/1000</f>
        <v>0</v>
      </c>
      <c r="P31" s="22">
        <f>VLOOKUP(P$4,Dashboard!$B$47:$L$69,8)*P24/1000</f>
        <v>0</v>
      </c>
      <c r="Q31" s="22">
        <f>VLOOKUP(Q$4,Dashboard!$B$47:$L$69,8)*Q24/1000</f>
        <v>0</v>
      </c>
      <c r="R31" s="22">
        <f>VLOOKUP(R$4,Dashboard!$B$47:$L$69,8)*R24/1000</f>
        <v>0</v>
      </c>
      <c r="S31" s="22">
        <f>VLOOKUP(S$4,Dashboard!$B$47:$L$69,8)*S24/1000</f>
        <v>0</v>
      </c>
      <c r="T31" s="22">
        <f>VLOOKUP(T$4,Dashboard!$B$47:$L$69,8)*T24/1000</f>
        <v>0</v>
      </c>
      <c r="U31" s="22">
        <f>VLOOKUP(U$4,Dashboard!$B$47:$L$69,8)*U24/1000</f>
        <v>0</v>
      </c>
      <c r="V31" s="22">
        <f>VLOOKUP(V$4,Dashboard!$B$47:$L$69,8)*V24/1000</f>
        <v>0</v>
      </c>
      <c r="W31" s="22">
        <f>VLOOKUP(W$4,Dashboard!$B$47:$L$69,8)*W24/1000</f>
        <v>0</v>
      </c>
      <c r="X31" s="22">
        <f>VLOOKUP(X$4,Dashboard!$B$47:$L$69,8)*X24/1000</f>
        <v>0</v>
      </c>
      <c r="Y31" s="22">
        <f>VLOOKUP(Y$4,Dashboard!$B$47:$L$69,8)*Y24/1000</f>
        <v>0</v>
      </c>
      <c r="Z31" s="22">
        <f>VLOOKUP(Z$4,Dashboard!$B$47:$L$69,8)*Z24/1000</f>
        <v>0</v>
      </c>
      <c r="AA31" s="22">
        <f>VLOOKUP(AA$4,Dashboard!$B$47:$L$69,8)*AA24/1000</f>
        <v>0</v>
      </c>
      <c r="AB31" s="22">
        <f>VLOOKUP(AB$4,Dashboard!$B$47:$L$69,8)*AB24/1000</f>
        <v>0</v>
      </c>
      <c r="AC31" s="22">
        <f>VLOOKUP(AC$4,Dashboard!$B$47:$L$69,8)*AC24/1000</f>
        <v>0</v>
      </c>
      <c r="AD31" s="22">
        <f>VLOOKUP(AD$4,Dashboard!$B$47:$L$69,8)*AD24/1000</f>
        <v>0</v>
      </c>
      <c r="AE31" s="22">
        <f>VLOOKUP(AE$4,Dashboard!$B$47:$L$69,8)*AE24/1000</f>
        <v>0</v>
      </c>
      <c r="AF31" s="22">
        <f>VLOOKUP(AF$4,Dashboard!$B$47:$L$69,8)*AF24/1000</f>
        <v>0</v>
      </c>
      <c r="AG31" s="22">
        <f>VLOOKUP(AG$4,Dashboard!$B$47:$L$69,8)*AG24/1000</f>
        <v>0</v>
      </c>
      <c r="AH31" s="22">
        <f>VLOOKUP(AH$4,Dashboard!$B$47:$L$69,8)*AH24/1000</f>
        <v>0</v>
      </c>
      <c r="AI31" s="22">
        <f>VLOOKUP(AI$4,Dashboard!$B$47:$L$69,8)*AI24/1000</f>
        <v>0</v>
      </c>
      <c r="AJ31" s="22">
        <f>VLOOKUP(AJ$4,Dashboard!$B$47:$L$69,8)*AJ24/1000</f>
        <v>0</v>
      </c>
      <c r="AK31" s="22">
        <f>VLOOKUP(AK$4,Dashboard!$B$47:$L$69,8)*AK24/1000</f>
        <v>0</v>
      </c>
      <c r="AL31" s="22">
        <f>VLOOKUP(AL$4,Dashboard!$B$47:$L$69,8)*AL24/1000</f>
        <v>0</v>
      </c>
      <c r="AM31" s="22">
        <f>VLOOKUP(AM$4,Dashboard!$B$47:$L$69,8)*AM24/1000</f>
        <v>0</v>
      </c>
      <c r="AN31" s="22">
        <f>VLOOKUP(AN$4,Dashboard!$B$47:$L$69,8)*AN24/1000</f>
        <v>0</v>
      </c>
      <c r="AO31" s="22">
        <f>VLOOKUP(AO$4,Dashboard!$B$47:$L$69,8)*AO24/1000</f>
        <v>0</v>
      </c>
      <c r="AP31" s="22">
        <f>VLOOKUP(AP$4,Dashboard!$B$47:$L$69,8)*AP24/1000</f>
        <v>0</v>
      </c>
      <c r="AQ31" s="22">
        <f>VLOOKUP(AQ$4,Dashboard!$B$47:$L$69,8)*AQ24/1000</f>
        <v>0</v>
      </c>
      <c r="AR31" s="22">
        <f>VLOOKUP(AR$4,Dashboard!$B$47:$L$69,8)*AR24/1000</f>
        <v>0</v>
      </c>
      <c r="AS31" s="22">
        <f>VLOOKUP(AS$4,Dashboard!$B$47:$L$69,8)*AS24/1000</f>
        <v>0</v>
      </c>
      <c r="AT31" s="22">
        <f>VLOOKUP(AT$4,Dashboard!$B$47:$L$69,8)*AT24/1000</f>
        <v>0</v>
      </c>
      <c r="AU31" s="22">
        <f>VLOOKUP(AU$4,Dashboard!$B$47:$L$69,8)*AU24/1000</f>
        <v>0</v>
      </c>
      <c r="AV31" s="22">
        <f>VLOOKUP(AV$4,Dashboard!$B$47:$L$69,8)*AV24/1000</f>
        <v>0</v>
      </c>
      <c r="AW31" s="22">
        <f>VLOOKUP(AW$4,Dashboard!$B$47:$L$69,8)*AW24/1000</f>
        <v>0</v>
      </c>
      <c r="AX31" s="22">
        <f>VLOOKUP(AX$4,Dashboard!$B$47:$L$69,8)*AX24/1000</f>
        <v>0</v>
      </c>
      <c r="AY31" s="22">
        <f>VLOOKUP(AY$4,Dashboard!$B$47:$L$69,8)*AY24/1000</f>
        <v>0</v>
      </c>
      <c r="AZ31" s="22">
        <f>VLOOKUP(AZ$4,Dashboard!$B$47:$L$69,8)*AZ24/1000</f>
        <v>0</v>
      </c>
      <c r="BA31" s="22">
        <f>VLOOKUP(BA$4,Dashboard!$B$47:$L$69,8)*BA24/1000</f>
        <v>0</v>
      </c>
      <c r="BB31" s="22">
        <f>VLOOKUP(BB$4,Dashboard!$B$47:$L$69,8)*BB24/1000</f>
        <v>0</v>
      </c>
      <c r="BC31" s="22">
        <f>VLOOKUP(BC$4,Dashboard!$B$47:$L$69,8)*BC24/1000</f>
        <v>0</v>
      </c>
      <c r="BD31" s="22">
        <f>VLOOKUP(BD$4,Dashboard!$B$47:$L$69,8)*BD24/1000</f>
        <v>0</v>
      </c>
      <c r="BE31" s="22">
        <f>VLOOKUP(BE$4,Dashboard!$B$47:$L$69,8)*BE24/1000</f>
        <v>0</v>
      </c>
      <c r="BF31" s="22">
        <f>VLOOKUP(BF$4,Dashboard!$B$47:$L$69,8)*BF24/1000</f>
        <v>0</v>
      </c>
      <c r="BG31" s="22">
        <f>VLOOKUP(BG$4,Dashboard!$B$47:$L$69,8)*BG24/1000</f>
        <v>0</v>
      </c>
      <c r="BH31" s="22">
        <f>VLOOKUP(BH$4,Dashboard!$B$47:$L$69,8)*BH24/1000</f>
        <v>0</v>
      </c>
      <c r="BI31" s="22">
        <f>VLOOKUP(BI$4,Dashboard!$B$47:$L$69,8)*BI24/1000</f>
        <v>0</v>
      </c>
      <c r="BJ31" s="22">
        <f>VLOOKUP(BJ$4,Dashboard!$B$47:$L$69,8)*BJ24/1000</f>
        <v>0</v>
      </c>
      <c r="BK31" s="22">
        <f>VLOOKUP(BK$4,Dashboard!$B$47:$L$69,8)*BK24/1000</f>
        <v>0</v>
      </c>
      <c r="BL31" s="22">
        <f>VLOOKUP(BL$4,Dashboard!$B$47:$L$69,8)*BL24/1000</f>
        <v>0</v>
      </c>
      <c r="BM31" s="22">
        <f>VLOOKUP(BM$4,Dashboard!$B$47:$L$69,8)*BM24/1000</f>
        <v>0</v>
      </c>
      <c r="BN31" s="22">
        <f>VLOOKUP(BN$4,Dashboard!$B$47:$L$69,8)*BN24/1000</f>
        <v>0</v>
      </c>
      <c r="BO31" s="22">
        <f>VLOOKUP(BO$4,Dashboard!$B$47:$L$69,8)*BO24/1000</f>
        <v>1.1656512000000003E-2</v>
      </c>
      <c r="BP31" s="22">
        <f>VLOOKUP(BP$4,Dashboard!$B$47:$L$69,8)*BP24/1000</f>
        <v>1.1656512000000003E-2</v>
      </c>
      <c r="BQ31" s="22">
        <f>VLOOKUP(BQ$4,Dashboard!$B$47:$L$69,8)*BQ24/1000</f>
        <v>1.1656512000000003E-2</v>
      </c>
      <c r="BR31" s="22">
        <f>VLOOKUP(BR$4,Dashboard!$B$47:$L$69,8)*BR24/1000</f>
        <v>1.1656512000000003E-2</v>
      </c>
      <c r="BS31" s="22">
        <f>VLOOKUP(BS$4,Dashboard!$B$47:$L$69,8)*BS24/1000</f>
        <v>1.1656512000000003E-2</v>
      </c>
      <c r="BT31" s="22">
        <f>VLOOKUP(BT$4,Dashboard!$B$47:$L$69,8)*BT24/1000</f>
        <v>1.1656512000000003E-2</v>
      </c>
      <c r="BU31" s="22">
        <f>VLOOKUP(BU$4,Dashboard!$B$47:$L$69,8)*BU24/1000</f>
        <v>1.1656512000000003E-2</v>
      </c>
      <c r="BV31" s="22">
        <f>VLOOKUP(BV$4,Dashboard!$B$47:$L$69,8)*BV24/1000</f>
        <v>1.1656512000000003E-2</v>
      </c>
      <c r="BW31" s="22">
        <f>VLOOKUP(BW$4,Dashboard!$B$47:$L$69,8)*BW24/1000</f>
        <v>1.1656512000000003E-2</v>
      </c>
      <c r="BX31" s="22">
        <f>VLOOKUP(BX$4,Dashboard!$B$47:$L$69,8)*BX24/1000</f>
        <v>1.1656512000000003E-2</v>
      </c>
      <c r="BY31" s="22">
        <f>VLOOKUP(BY$4,Dashboard!$B$47:$L$69,8)*BY24/1000</f>
        <v>1.1656512000000003E-2</v>
      </c>
      <c r="BZ31" s="22">
        <f>VLOOKUP(BZ$4,Dashboard!$B$47:$L$69,8)*BZ24/1000</f>
        <v>1.1656512000000003E-2</v>
      </c>
      <c r="CA31" s="22">
        <f>VLOOKUP(CA$4,Dashboard!$B$47:$L$69,8)*CA24/1000</f>
        <v>1.1423381760000004E-2</v>
      </c>
      <c r="CB31" s="22">
        <f>VLOOKUP(CB$4,Dashboard!$B$47:$L$69,8)*CB24/1000</f>
        <v>1.1423381760000004E-2</v>
      </c>
      <c r="CC31" s="22">
        <f>VLOOKUP(CC$4,Dashboard!$B$47:$L$69,8)*CC24/1000</f>
        <v>1.1423381760000004E-2</v>
      </c>
      <c r="CD31" s="22">
        <f>VLOOKUP(CD$4,Dashboard!$B$47:$L$69,8)*CD24/1000</f>
        <v>1.1423381760000004E-2</v>
      </c>
      <c r="CE31" s="22">
        <f>VLOOKUP(CE$4,Dashboard!$B$47:$L$69,8)*CE24/1000</f>
        <v>1.1423381760000004E-2</v>
      </c>
      <c r="CF31" s="22">
        <f>VLOOKUP(CF$4,Dashboard!$B$47:$L$69,8)*CF24/1000</f>
        <v>1.1423381760000004E-2</v>
      </c>
      <c r="CG31" s="22">
        <f>VLOOKUP(CG$4,Dashboard!$B$47:$L$69,8)*CG24/1000</f>
        <v>1.1423381760000004E-2</v>
      </c>
      <c r="CH31" s="22">
        <f>VLOOKUP(CH$4,Dashboard!$B$47:$L$69,8)*CH24/1000</f>
        <v>1.1423381760000004E-2</v>
      </c>
      <c r="CI31" s="22">
        <f>VLOOKUP(CI$4,Dashboard!$B$47:$L$69,8)*CI24/1000</f>
        <v>1.1423381760000004E-2</v>
      </c>
      <c r="CJ31" s="22">
        <f>VLOOKUP(CJ$4,Dashboard!$B$47:$L$69,8)*CJ24/1000</f>
        <v>1.1423381760000004E-2</v>
      </c>
      <c r="CK31" s="22">
        <f>VLOOKUP(CK$4,Dashboard!$B$47:$L$69,8)*CK24/1000</f>
        <v>1.1423381760000004E-2</v>
      </c>
      <c r="CL31" s="22">
        <f>VLOOKUP(CL$4,Dashboard!$B$47:$L$69,8)*CL24/1000</f>
        <v>1.1423381760000004E-2</v>
      </c>
      <c r="CM31" s="22">
        <f>VLOOKUP(CM$4,Dashboard!$B$47:$L$69,8)*CM24/1000</f>
        <v>1.1194914124800004E-2</v>
      </c>
      <c r="CN31" s="22">
        <f>VLOOKUP(CN$4,Dashboard!$B$47:$L$69,8)*CN24/1000</f>
        <v>1.1194914124800004E-2</v>
      </c>
      <c r="CO31" s="22">
        <f>VLOOKUP(CO$4,Dashboard!$B$47:$L$69,8)*CO24/1000</f>
        <v>1.1194914124800004E-2</v>
      </c>
      <c r="CP31" s="22">
        <f>VLOOKUP(CP$4,Dashboard!$B$47:$L$69,8)*CP24/1000</f>
        <v>1.1194914124800004E-2</v>
      </c>
      <c r="CQ31" s="22">
        <f>VLOOKUP(CQ$4,Dashboard!$B$47:$L$69,8)*CQ24/1000</f>
        <v>1.1194914124800004E-2</v>
      </c>
      <c r="CR31" s="22">
        <f>VLOOKUP(CR$4,Dashboard!$B$47:$L$69,8)*CR24/1000</f>
        <v>1.1194914124800004E-2</v>
      </c>
      <c r="CS31" s="22">
        <f>VLOOKUP(CS$4,Dashboard!$B$47:$L$69,8)*CS24/1000</f>
        <v>1.1194914124800004E-2</v>
      </c>
      <c r="CT31" s="22">
        <f>VLOOKUP(CT$4,Dashboard!$B$47:$L$69,8)*CT24/1000</f>
        <v>1.1194914124800004E-2</v>
      </c>
      <c r="CU31" s="22">
        <f>VLOOKUP(CU$4,Dashboard!$B$47:$L$69,8)*CU24/1000</f>
        <v>1.1194914124800004E-2</v>
      </c>
      <c r="CV31" s="22">
        <f>VLOOKUP(CV$4,Dashboard!$B$47:$L$69,8)*CV24/1000</f>
        <v>1.1194914124800004E-2</v>
      </c>
      <c r="CW31" s="22">
        <f>VLOOKUP(CW$4,Dashboard!$B$47:$L$69,8)*CW24/1000</f>
        <v>1.1194914124800004E-2</v>
      </c>
      <c r="CX31" s="22">
        <f>VLOOKUP(CX$4,Dashboard!$B$47:$L$69,8)*CX24/1000</f>
        <v>1.1194914124800004E-2</v>
      </c>
      <c r="CY31" s="22">
        <f>VLOOKUP(CY$4,Dashboard!$B$47:$L$69,8)*CY24/1000</f>
        <v>1.0971015842304001E-2</v>
      </c>
      <c r="CZ31" s="22">
        <f>VLOOKUP(CZ$4,Dashboard!$B$47:$L$69,8)*CZ24/1000</f>
        <v>1.0971015842304001E-2</v>
      </c>
      <c r="DA31" s="22">
        <f>VLOOKUP(DA$4,Dashboard!$B$47:$L$69,8)*DA24/1000</f>
        <v>1.0971015842304001E-2</v>
      </c>
      <c r="DB31" s="22">
        <f>VLOOKUP(DB$4,Dashboard!$B$47:$L$69,8)*DB24/1000</f>
        <v>1.0971015842304001E-2</v>
      </c>
      <c r="DC31" s="22">
        <f>VLOOKUP(DC$4,Dashboard!$B$47:$L$69,8)*DC24/1000</f>
        <v>1.0971015842304001E-2</v>
      </c>
      <c r="DD31" s="22">
        <f>VLOOKUP(DD$4,Dashboard!$B$47:$L$69,8)*DD24/1000</f>
        <v>1.0971015842304001E-2</v>
      </c>
      <c r="DE31" s="22">
        <f>VLOOKUP(DE$4,Dashboard!$B$47:$L$69,8)*DE24/1000</f>
        <v>1.0971015842304001E-2</v>
      </c>
      <c r="DF31" s="22">
        <f>VLOOKUP(DF$4,Dashboard!$B$47:$L$69,8)*DF24/1000</f>
        <v>1.0971015842304001E-2</v>
      </c>
      <c r="DG31" s="22">
        <f>VLOOKUP(DG$4,Dashboard!$B$47:$L$69,8)*DG24/1000</f>
        <v>1.0971015842304001E-2</v>
      </c>
      <c r="DH31" s="22">
        <f>VLOOKUP(DH$4,Dashboard!$B$47:$L$69,8)*DH24/1000</f>
        <v>1.0971015842304001E-2</v>
      </c>
      <c r="DI31" s="22">
        <f>VLOOKUP(DI$4,Dashboard!$B$47:$L$69,8)*DI24/1000</f>
        <v>1.0971015842304001E-2</v>
      </c>
      <c r="DJ31" s="22">
        <f>VLOOKUP(DJ$4,Dashboard!$B$47:$L$69,8)*DJ24/1000</f>
        <v>1.0971015842304001E-2</v>
      </c>
      <c r="DK31" s="22">
        <f>VLOOKUP(DK$4,Dashboard!$B$47:$L$69,8)*DK24/1000</f>
        <v>1.0751595525457923E-2</v>
      </c>
      <c r="DL31" s="22">
        <f>VLOOKUP(DL$4,Dashboard!$B$47:$L$69,8)*DL24/1000</f>
        <v>1.0751595525457923E-2</v>
      </c>
      <c r="DM31" s="22">
        <f>VLOOKUP(DM$4,Dashboard!$B$47:$L$69,8)*DM24/1000</f>
        <v>1.0751595525457923E-2</v>
      </c>
      <c r="DN31" s="22">
        <f>VLOOKUP(DN$4,Dashboard!$B$47:$L$69,8)*DN24/1000</f>
        <v>1.0751595525457923E-2</v>
      </c>
      <c r="DO31" s="22">
        <f>VLOOKUP(DO$4,Dashboard!$B$47:$L$69,8)*DO24/1000</f>
        <v>1.0751595525457923E-2</v>
      </c>
      <c r="DP31" s="22">
        <f>VLOOKUP(DP$4,Dashboard!$B$47:$L$69,8)*DP24/1000</f>
        <v>1.0751595525457923E-2</v>
      </c>
      <c r="DQ31" s="22">
        <f>VLOOKUP(DQ$4,Dashboard!$B$47:$L$69,8)*DQ24/1000</f>
        <v>1.0751595525457923E-2</v>
      </c>
      <c r="DR31" s="22">
        <f>VLOOKUP(DR$4,Dashboard!$B$47:$L$69,8)*DR24/1000</f>
        <v>1.0751595525457923E-2</v>
      </c>
      <c r="DS31" s="22">
        <f>VLOOKUP(DS$4,Dashboard!$B$47:$L$69,8)*DS24/1000</f>
        <v>1.0751595525457923E-2</v>
      </c>
      <c r="DT31" s="22">
        <f>VLOOKUP(DT$4,Dashboard!$B$47:$L$69,8)*DT24/1000</f>
        <v>1.0751595525457923E-2</v>
      </c>
      <c r="DU31" s="22">
        <f>VLOOKUP(DU$4,Dashboard!$B$47:$L$69,8)*DU24/1000</f>
        <v>1.0751595525457923E-2</v>
      </c>
      <c r="DV31" s="22">
        <f>VLOOKUP(DV$4,Dashboard!$B$47:$L$69,8)*DV24/1000</f>
        <v>1.0751595525457923E-2</v>
      </c>
      <c r="DW31" s="22">
        <f>VLOOKUP(DW$4,Dashboard!$B$47:$L$69,8)*DW24/1000</f>
        <v>1.0536563614948764E-2</v>
      </c>
      <c r="DX31" s="22">
        <f>VLOOKUP(DX$4,Dashboard!$B$47:$L$69,8)*DX24/1000</f>
        <v>1.0536563614948764E-2</v>
      </c>
      <c r="DY31" s="22">
        <f>VLOOKUP(DY$4,Dashboard!$B$47:$L$69,8)*DY24/1000</f>
        <v>1.0536563614948764E-2</v>
      </c>
      <c r="DZ31" s="22">
        <f>VLOOKUP(DZ$4,Dashboard!$B$47:$L$69,8)*DZ24/1000</f>
        <v>1.0536563614948764E-2</v>
      </c>
      <c r="EA31" s="22">
        <f>VLOOKUP(EA$4,Dashboard!$B$47:$L$69,8)*EA24/1000</f>
        <v>1.0536563614948764E-2</v>
      </c>
      <c r="EB31" s="22">
        <f>VLOOKUP(EB$4,Dashboard!$B$47:$L$69,8)*EB24/1000</f>
        <v>1.0536563614948764E-2</v>
      </c>
      <c r="EC31" s="22">
        <f>VLOOKUP(EC$4,Dashboard!$B$47:$L$69,8)*EC24/1000</f>
        <v>1.0536563614948764E-2</v>
      </c>
      <c r="ED31" s="22">
        <f>VLOOKUP(ED$4,Dashboard!$B$47:$L$69,8)*ED24/1000</f>
        <v>1.0536563614948764E-2</v>
      </c>
      <c r="EE31" s="22">
        <f>VLOOKUP(EE$4,Dashboard!$B$47:$L$69,8)*EE24/1000</f>
        <v>1.0536563614948764E-2</v>
      </c>
      <c r="EF31" s="22">
        <f>VLOOKUP(EF$4,Dashboard!$B$47:$L$69,8)*EF24/1000</f>
        <v>1.0536563614948764E-2</v>
      </c>
      <c r="EG31" s="22">
        <f>VLOOKUP(EG$4,Dashboard!$B$47:$L$69,8)*EG24/1000</f>
        <v>1.0536563614948764E-2</v>
      </c>
      <c r="EH31" s="22">
        <f>VLOOKUP(EH$4,Dashboard!$B$47:$L$69,8)*EH24/1000</f>
        <v>1.0536563614948764E-2</v>
      </c>
      <c r="EI31" s="22">
        <f>VLOOKUP(EI$4,Dashboard!$B$47:$L$69,8)*EI24/1000</f>
        <v>1.0325832342649789E-2</v>
      </c>
      <c r="EJ31" s="22">
        <f>VLOOKUP(EJ$4,Dashboard!$B$47:$L$69,8)*EJ24/1000</f>
        <v>1.0325832342649789E-2</v>
      </c>
      <c r="EK31" s="22">
        <f>VLOOKUP(EK$4,Dashboard!$B$47:$L$69,8)*EK24/1000</f>
        <v>1.0325832342649789E-2</v>
      </c>
      <c r="EL31" s="22">
        <f>VLOOKUP(EL$4,Dashboard!$B$47:$L$69,8)*EL24/1000</f>
        <v>1.0325832342649789E-2</v>
      </c>
      <c r="EM31" s="22">
        <f>VLOOKUP(EM$4,Dashboard!$B$47:$L$69,8)*EM24/1000</f>
        <v>1.0325832342649789E-2</v>
      </c>
      <c r="EN31" s="22">
        <f>VLOOKUP(EN$4,Dashboard!$B$47:$L$69,8)*EN24/1000</f>
        <v>1.0325832342649789E-2</v>
      </c>
      <c r="EO31" s="22">
        <f>VLOOKUP(EO$4,Dashboard!$B$47:$L$69,8)*EO24/1000</f>
        <v>1.0325832342649789E-2</v>
      </c>
      <c r="EP31" s="22">
        <f>VLOOKUP(EP$4,Dashboard!$B$47:$L$69,8)*EP24/1000</f>
        <v>1.0325832342649789E-2</v>
      </c>
      <c r="EQ31" s="22">
        <f>VLOOKUP(EQ$4,Dashboard!$B$47:$L$69,8)*EQ24/1000</f>
        <v>1.0325832342649789E-2</v>
      </c>
      <c r="ER31" s="22">
        <f>VLOOKUP(ER$4,Dashboard!$B$47:$L$69,8)*ER24/1000</f>
        <v>1.0325832342649789E-2</v>
      </c>
      <c r="ES31" s="22">
        <f>VLOOKUP(ES$4,Dashboard!$B$47:$L$69,8)*ES24/1000</f>
        <v>1.0325832342649789E-2</v>
      </c>
      <c r="ET31" s="22">
        <f>VLOOKUP(ET$4,Dashboard!$B$47:$L$69,8)*ET24/1000</f>
        <v>1.0325832342649789E-2</v>
      </c>
      <c r="EU31" s="22">
        <f>VLOOKUP(EU$4,Dashboard!$B$47:$L$69,8)*EU24/1000</f>
        <v>1.0119315695796794E-2</v>
      </c>
      <c r="EV31" s="22">
        <f>VLOOKUP(EV$4,Dashboard!$B$47:$L$69,8)*EV24/1000</f>
        <v>1.0119315695796794E-2</v>
      </c>
      <c r="EW31" s="22">
        <f>VLOOKUP(EW$4,Dashboard!$B$47:$L$69,8)*EW24/1000</f>
        <v>1.0119315695796794E-2</v>
      </c>
      <c r="EX31" s="22">
        <f>VLOOKUP(EX$4,Dashboard!$B$47:$L$69,8)*EX24/1000</f>
        <v>1.0119315695796794E-2</v>
      </c>
      <c r="EY31" s="22">
        <f>VLOOKUP(EY$4,Dashboard!$B$47:$L$69,8)*EY24/1000</f>
        <v>1.0119315695796794E-2</v>
      </c>
      <c r="EZ31" s="22">
        <f>VLOOKUP(EZ$4,Dashboard!$B$47:$L$69,8)*EZ24/1000</f>
        <v>1.0119315695796794E-2</v>
      </c>
      <c r="FA31" s="22">
        <f>VLOOKUP(FA$4,Dashboard!$B$47:$L$69,8)*FA24/1000</f>
        <v>1.0119315695796794E-2</v>
      </c>
      <c r="FB31" s="22">
        <f>VLOOKUP(FB$4,Dashboard!$B$47:$L$69,8)*FB24/1000</f>
        <v>1.0119315695796794E-2</v>
      </c>
      <c r="FC31" s="22">
        <f>VLOOKUP(FC$4,Dashboard!$B$47:$L$69,8)*FC24/1000</f>
        <v>1.0119315695796794E-2</v>
      </c>
      <c r="FD31" s="22">
        <f>VLOOKUP(FD$4,Dashboard!$B$47:$L$69,8)*FD24/1000</f>
        <v>1.0119315695796794E-2</v>
      </c>
      <c r="FE31" s="22">
        <f>VLOOKUP(FE$4,Dashboard!$B$47:$L$69,8)*FE24/1000</f>
        <v>1.0119315695796794E-2</v>
      </c>
      <c r="FF31" s="22">
        <f>VLOOKUP(FF$4,Dashboard!$B$47:$L$69,8)*FF24/1000</f>
        <v>1.0119315695796794E-2</v>
      </c>
      <c r="FG31" s="22">
        <f>VLOOKUP(FG$4,Dashboard!$B$47:$L$69,8)*FG24/1000</f>
        <v>9.9169293818808565E-3</v>
      </c>
      <c r="FH31" s="22">
        <f>VLOOKUP(FH$4,Dashboard!$B$47:$L$69,8)*FH24/1000</f>
        <v>9.9169293818808565E-3</v>
      </c>
      <c r="FI31" s="22">
        <f>VLOOKUP(FI$4,Dashboard!$B$47:$L$69,8)*FI24/1000</f>
        <v>9.9169293818808565E-3</v>
      </c>
      <c r="FJ31" s="22">
        <f>VLOOKUP(FJ$4,Dashboard!$B$47:$L$69,8)*FJ24/1000</f>
        <v>9.9169293818808565E-3</v>
      </c>
      <c r="FK31" s="22">
        <f>VLOOKUP(FK$4,Dashboard!$B$47:$L$69,8)*FK24/1000</f>
        <v>9.9169293818808565E-3</v>
      </c>
      <c r="FL31" s="22">
        <f>VLOOKUP(FL$4,Dashboard!$B$47:$L$69,8)*FL24/1000</f>
        <v>9.9169293818808565E-3</v>
      </c>
      <c r="FM31" s="22">
        <f>VLOOKUP(FM$4,Dashboard!$B$47:$L$69,8)*FM24/1000</f>
        <v>9.9169293818808565E-3</v>
      </c>
      <c r="FN31" s="22">
        <f>VLOOKUP(FN$4,Dashboard!$B$47:$L$69,8)*FN24/1000</f>
        <v>9.9169293818808565E-3</v>
      </c>
      <c r="FO31" s="22">
        <f>VLOOKUP(FO$4,Dashboard!$B$47:$L$69,8)*FO24/1000</f>
        <v>9.9169293818808565E-3</v>
      </c>
      <c r="FP31" s="22">
        <f>VLOOKUP(FP$4,Dashboard!$B$47:$L$69,8)*FP24/1000</f>
        <v>9.9169293818808565E-3</v>
      </c>
      <c r="FQ31" s="22">
        <f>VLOOKUP(FQ$4,Dashboard!$B$47:$L$69,8)*FQ24/1000</f>
        <v>9.9169293818808565E-3</v>
      </c>
      <c r="FR31" s="22">
        <f>VLOOKUP(FR$4,Dashboard!$B$47:$L$69,8)*FR24/1000</f>
        <v>9.9169293818808565E-3</v>
      </c>
      <c r="FS31" s="22">
        <f>VLOOKUP(FS$4,Dashboard!$B$47:$L$69,8)*FS24/1000</f>
        <v>9.7185907942432398E-3</v>
      </c>
      <c r="FT31" s="22">
        <f>VLOOKUP(FT$4,Dashboard!$B$47:$L$69,8)*FT24/1000</f>
        <v>9.7185907942432398E-3</v>
      </c>
      <c r="FU31" s="22">
        <f>VLOOKUP(FU$4,Dashboard!$B$47:$L$69,8)*FU24/1000</f>
        <v>9.7185907942432398E-3</v>
      </c>
      <c r="FV31" s="22">
        <f>VLOOKUP(FV$4,Dashboard!$B$47:$L$69,8)*FV24/1000</f>
        <v>9.7185907942432398E-3</v>
      </c>
      <c r="FW31" s="22">
        <f>VLOOKUP(FW$4,Dashboard!$B$47:$L$69,8)*FW24/1000</f>
        <v>9.7185907942432398E-3</v>
      </c>
      <c r="FX31" s="22">
        <f>VLOOKUP(FX$4,Dashboard!$B$47:$L$69,8)*FX24/1000</f>
        <v>9.7185907942432398E-3</v>
      </c>
      <c r="FY31" s="22">
        <f>VLOOKUP(FY$4,Dashboard!$B$47:$L$69,8)*FY24/1000</f>
        <v>9.7185907942432398E-3</v>
      </c>
      <c r="FZ31" s="22">
        <f>VLOOKUP(FZ$4,Dashboard!$B$47:$L$69,8)*FZ24/1000</f>
        <v>9.7185907942432398E-3</v>
      </c>
      <c r="GA31" s="22">
        <f>VLOOKUP(GA$4,Dashboard!$B$47:$L$69,8)*GA24/1000</f>
        <v>9.7185907942432398E-3</v>
      </c>
      <c r="GB31" s="22">
        <f>VLOOKUP(GB$4,Dashboard!$B$47:$L$69,8)*GB24/1000</f>
        <v>9.7185907942432398E-3</v>
      </c>
      <c r="GC31" s="22">
        <f>VLOOKUP(GC$4,Dashboard!$B$47:$L$69,8)*GC24/1000</f>
        <v>9.7185907942432398E-3</v>
      </c>
      <c r="GD31" s="22">
        <f>VLOOKUP(GD$4,Dashboard!$B$47:$L$69,8)*GD24/1000</f>
        <v>9.7185907942432398E-3</v>
      </c>
      <c r="GE31" s="22">
        <f>VLOOKUP(GE$4,Dashboard!$B$47:$L$69,8)*GE24/1000</f>
        <v>9.5242189783583744E-3</v>
      </c>
      <c r="GF31" s="22">
        <f>VLOOKUP(GF$4,Dashboard!$B$47:$L$69,8)*GF24/1000</f>
        <v>9.5242189783583744E-3</v>
      </c>
      <c r="GG31" s="22">
        <f>VLOOKUP(GG$4,Dashboard!$B$47:$L$69,8)*GG24/1000</f>
        <v>9.5242189783583744E-3</v>
      </c>
      <c r="GH31" s="22">
        <f>VLOOKUP(GH$4,Dashboard!$B$47:$L$69,8)*GH24/1000</f>
        <v>9.5242189783583744E-3</v>
      </c>
      <c r="GI31" s="22">
        <f>VLOOKUP(GI$4,Dashboard!$B$47:$L$69,8)*GI24/1000</f>
        <v>9.5242189783583744E-3</v>
      </c>
      <c r="GJ31" s="22">
        <f>VLOOKUP(GJ$4,Dashboard!$B$47:$L$69,8)*GJ24/1000</f>
        <v>9.5242189783583744E-3</v>
      </c>
      <c r="GK31" s="22">
        <f>VLOOKUP(GK$4,Dashboard!$B$47:$L$69,8)*GK24/1000</f>
        <v>9.5242189783583744E-3</v>
      </c>
      <c r="GL31" s="22">
        <f>VLOOKUP(GL$4,Dashboard!$B$47:$L$69,8)*GL24/1000</f>
        <v>9.5242189783583744E-3</v>
      </c>
      <c r="GM31" s="22">
        <f>VLOOKUP(GM$4,Dashboard!$B$47:$L$69,8)*GM24/1000</f>
        <v>9.5242189783583744E-3</v>
      </c>
      <c r="GN31" s="22">
        <f>VLOOKUP(GN$4,Dashboard!$B$47:$L$69,8)*GN24/1000</f>
        <v>9.5242189783583744E-3</v>
      </c>
      <c r="GO31" s="22">
        <f>VLOOKUP(GO$4,Dashboard!$B$47:$L$69,8)*GO24/1000</f>
        <v>9.5242189783583744E-3</v>
      </c>
      <c r="GP31" s="22">
        <f>VLOOKUP(GP$4,Dashboard!$B$47:$L$69,8)*GP24/1000</f>
        <v>9.5242189783583744E-3</v>
      </c>
      <c r="GQ31" s="22">
        <f>VLOOKUP(GQ$4,Dashboard!$B$47:$L$69,8)*GQ24/1000</f>
        <v>9.3337345987912074E-3</v>
      </c>
      <c r="GR31" s="22">
        <f>VLOOKUP(GR$4,Dashboard!$B$47:$L$69,8)*GR24/1000</f>
        <v>9.3337345987912074E-3</v>
      </c>
      <c r="GS31" s="22">
        <f>VLOOKUP(GS$4,Dashboard!$B$47:$L$69,8)*GS24/1000</f>
        <v>9.3337345987912074E-3</v>
      </c>
      <c r="GT31" s="22">
        <f>VLOOKUP(GT$4,Dashboard!$B$47:$L$69,8)*GT24/1000</f>
        <v>9.3337345987912074E-3</v>
      </c>
      <c r="GU31" s="22">
        <f>VLOOKUP(GU$4,Dashboard!$B$47:$L$69,8)*GU24/1000</f>
        <v>9.3337345987912074E-3</v>
      </c>
      <c r="GV31" s="22">
        <f>VLOOKUP(GV$4,Dashboard!$B$47:$L$69,8)*GV24/1000</f>
        <v>9.3337345987912074E-3</v>
      </c>
      <c r="GW31" s="22">
        <f>VLOOKUP(GW$4,Dashboard!$B$47:$L$69,8)*GW24/1000</f>
        <v>9.3337345987912074E-3</v>
      </c>
      <c r="GX31" s="22">
        <f>VLOOKUP(GX$4,Dashboard!$B$47:$L$69,8)*GX24/1000</f>
        <v>9.3337345987912074E-3</v>
      </c>
      <c r="GY31" s="22">
        <f>VLOOKUP(GY$4,Dashboard!$B$47:$L$69,8)*GY24/1000</f>
        <v>9.3337345987912074E-3</v>
      </c>
      <c r="GZ31" s="22">
        <f>VLOOKUP(GZ$4,Dashboard!$B$47:$L$69,8)*GZ24/1000</f>
        <v>9.3337345987912074E-3</v>
      </c>
      <c r="HA31" s="22">
        <f>VLOOKUP(HA$4,Dashboard!$B$47:$L$69,8)*HA24/1000</f>
        <v>9.3337345987912074E-3</v>
      </c>
      <c r="HB31" s="22">
        <f>VLOOKUP(HB$4,Dashboard!$B$47:$L$69,8)*HB24/1000</f>
        <v>9.3337345987912074E-3</v>
      </c>
      <c r="HC31" s="22">
        <f>VLOOKUP(HC$4,Dashboard!$B$47:$L$69,8)*HC24/1000</f>
        <v>9.1470599068153823E-3</v>
      </c>
      <c r="HD31" s="22">
        <f>VLOOKUP(HD$4,Dashboard!$B$47:$L$69,8)*HD24/1000</f>
        <v>9.1470599068153823E-3</v>
      </c>
      <c r="HE31" s="22">
        <f>VLOOKUP(HE$4,Dashboard!$B$47:$L$69,8)*HE24/1000</f>
        <v>9.1470599068153823E-3</v>
      </c>
      <c r="HF31" s="22">
        <f>VLOOKUP(HF$4,Dashboard!$B$47:$L$69,8)*HF24/1000</f>
        <v>9.1470599068153823E-3</v>
      </c>
      <c r="HG31" s="22">
        <f>VLOOKUP(HG$4,Dashboard!$B$47:$L$69,8)*HG24/1000</f>
        <v>9.1470599068153823E-3</v>
      </c>
      <c r="HH31" s="22">
        <f>VLOOKUP(HH$4,Dashboard!$B$47:$L$69,8)*HH24/1000</f>
        <v>9.1470599068153823E-3</v>
      </c>
      <c r="HI31" s="22">
        <f>VLOOKUP(HI$4,Dashboard!$B$47:$L$69,8)*HI24/1000</f>
        <v>9.1470599068153823E-3</v>
      </c>
      <c r="HJ31" s="22">
        <f>VLOOKUP(HJ$4,Dashboard!$B$47:$L$69,8)*HJ24/1000</f>
        <v>9.1470599068153823E-3</v>
      </c>
      <c r="HK31" s="22">
        <f>VLOOKUP(HK$4,Dashboard!$B$47:$L$69,8)*HK24/1000</f>
        <v>9.1470599068153823E-3</v>
      </c>
      <c r="HL31" s="22">
        <f>VLOOKUP(HL$4,Dashboard!$B$47:$L$69,8)*HL24/1000</f>
        <v>9.1470599068153823E-3</v>
      </c>
      <c r="HM31" s="22">
        <f>VLOOKUP(HM$4,Dashboard!$B$47:$L$69,8)*HM24/1000</f>
        <v>9.1470599068153823E-3</v>
      </c>
      <c r="HN31" s="22">
        <f>VLOOKUP(HN$4,Dashboard!$B$47:$L$69,8)*HN24/1000</f>
        <v>9.1470599068153823E-3</v>
      </c>
      <c r="HO31" s="22">
        <f>VLOOKUP(HO$4,Dashboard!$B$47:$L$69,8)*HO24/1000</f>
        <v>9.1470599068153823E-3</v>
      </c>
      <c r="HP31" s="22">
        <f>VLOOKUP(HP$4,Dashboard!$B$47:$L$69,8)*HP24/1000</f>
        <v>9.1470599068153823E-3</v>
      </c>
      <c r="HQ31" s="22">
        <f>VLOOKUP(HQ$4,Dashboard!$B$47:$L$69,8)*HQ24/1000</f>
        <v>9.1470599068153823E-3</v>
      </c>
      <c r="HR31" s="22">
        <f>VLOOKUP(HR$4,Dashboard!$B$47:$L$69,8)*HR24/1000</f>
        <v>9.1470599068153823E-3</v>
      </c>
      <c r="HS31" s="22">
        <f>VLOOKUP(HS$4,Dashboard!$B$47:$L$69,8)*HS24/1000</f>
        <v>9.1470599068153823E-3</v>
      </c>
      <c r="HT31" s="22">
        <f>VLOOKUP(HT$4,Dashboard!$B$47:$L$69,8)*HT24/1000</f>
        <v>9.1470599068153823E-3</v>
      </c>
      <c r="HU31" s="22">
        <f>VLOOKUP(HU$4,Dashboard!$B$47:$L$69,8)*HU24/1000</f>
        <v>9.1470599068153823E-3</v>
      </c>
      <c r="HV31" s="22">
        <f>VLOOKUP(HV$4,Dashboard!$B$47:$L$69,8)*HV24/1000</f>
        <v>9.1470599068153823E-3</v>
      </c>
      <c r="HW31" s="22">
        <f>VLOOKUP(HW$4,Dashboard!$B$47:$L$69,8)*HW24/1000</f>
        <v>9.1470599068153823E-3</v>
      </c>
      <c r="HX31" s="22">
        <f>VLOOKUP(HX$4,Dashboard!$B$47:$L$69,8)*HX24/1000</f>
        <v>9.1470599068153823E-3</v>
      </c>
      <c r="HY31" s="22">
        <f>VLOOKUP(HY$4,Dashboard!$B$47:$L$69,8)*HY24/1000</f>
        <v>9.1470599068153823E-3</v>
      </c>
      <c r="HZ31" s="22">
        <f>VLOOKUP(HZ$4,Dashboard!$B$47:$L$69,8)*HZ24/1000</f>
        <v>9.1470599068153823E-3</v>
      </c>
      <c r="IA31" s="22">
        <f>VLOOKUP(IA$4,Dashboard!$B$47:$L$69,8)*IA24/1000</f>
        <v>9.1470599068153823E-3</v>
      </c>
      <c r="IB31" s="22">
        <f>VLOOKUP(IB$4,Dashboard!$B$47:$L$69,8)*IB24/1000</f>
        <v>9.1470599068153823E-3</v>
      </c>
      <c r="IC31" s="22">
        <f>VLOOKUP(IC$4,Dashboard!$B$47:$L$69,8)*IC24/1000</f>
        <v>9.1470599068153823E-3</v>
      </c>
      <c r="ID31" s="22">
        <f>VLOOKUP(ID$4,Dashboard!$B$47:$L$69,8)*ID24/1000</f>
        <v>9.1470599068153823E-3</v>
      </c>
      <c r="IE31" s="22">
        <f>VLOOKUP(IE$4,Dashboard!$B$47:$L$69,8)*IE24/1000</f>
        <v>9.1470599068153823E-3</v>
      </c>
      <c r="IF31" s="22">
        <f>VLOOKUP(IF$4,Dashboard!$B$47:$L$69,8)*IF24/1000</f>
        <v>9.1470599068153823E-3</v>
      </c>
      <c r="IG31" s="22">
        <f>VLOOKUP(IG$4,Dashboard!$B$47:$L$69,8)*IG24/1000</f>
        <v>9.1470599068153823E-3</v>
      </c>
      <c r="IH31" s="22">
        <f>VLOOKUP(IH$4,Dashboard!$B$47:$L$69,8)*IH24/1000</f>
        <v>9.1470599068153823E-3</v>
      </c>
      <c r="II31" s="22">
        <f>VLOOKUP(II$4,Dashboard!$B$47:$L$69,8)*II24/1000</f>
        <v>9.1470599068153823E-3</v>
      </c>
      <c r="IJ31" s="22">
        <f>VLOOKUP(IJ$4,Dashboard!$B$47:$L$69,8)*IJ24/1000</f>
        <v>9.1470599068153823E-3</v>
      </c>
      <c r="IK31" s="22">
        <f>VLOOKUP(IK$4,Dashboard!$B$47:$L$69,8)*IK24/1000</f>
        <v>9.1470599068153823E-3</v>
      </c>
      <c r="IL31" s="22">
        <f>VLOOKUP(IL$4,Dashboard!$B$47:$L$69,8)*IL24/1000</f>
        <v>9.1470599068153823E-3</v>
      </c>
      <c r="IM31" s="22">
        <f>VLOOKUP(IM$4,Dashboard!$B$47:$L$69,8)*IM24/1000</f>
        <v>9.1470599068153823E-3</v>
      </c>
      <c r="IN31" s="22">
        <f>VLOOKUP(IN$4,Dashboard!$B$47:$L$69,8)*IN24/1000</f>
        <v>9.1470599068153823E-3</v>
      </c>
      <c r="IO31" s="22">
        <f>VLOOKUP(IO$4,Dashboard!$B$47:$L$69,8)*IO24/1000</f>
        <v>9.1470599068153823E-3</v>
      </c>
      <c r="IP31" s="22">
        <f>VLOOKUP(IP$4,Dashboard!$B$47:$L$69,8)*IP24/1000</f>
        <v>9.1470599068153823E-3</v>
      </c>
      <c r="IQ31" s="22">
        <f>VLOOKUP(IQ$4,Dashboard!$B$47:$L$69,8)*IQ24/1000</f>
        <v>9.1470599068153823E-3</v>
      </c>
      <c r="IR31" s="22">
        <f>VLOOKUP(IR$4,Dashboard!$B$47:$L$69,8)*IR24/1000</f>
        <v>9.1470599068153823E-3</v>
      </c>
      <c r="IS31" s="22">
        <f>VLOOKUP(IS$4,Dashboard!$B$47:$L$69,8)*IS24/1000</f>
        <v>9.1470599068153823E-3</v>
      </c>
      <c r="IT31" s="22">
        <f>VLOOKUP(IT$4,Dashboard!$B$47:$L$69,8)*IT24/1000</f>
        <v>9.1470599068153823E-3</v>
      </c>
      <c r="IU31" s="22">
        <f>VLOOKUP(IU$4,Dashboard!$B$47:$L$69,8)*IU24/1000</f>
        <v>9.1470599068153823E-3</v>
      </c>
      <c r="IV31" s="22">
        <f>VLOOKUP(IV$4,Dashboard!$B$47:$L$69,8)*IV24/1000</f>
        <v>9.1470599068153823E-3</v>
      </c>
      <c r="IW31" s="22">
        <f>VLOOKUP(IW$4,Dashboard!$B$47:$L$69,8)*IW24/1000</f>
        <v>9.1470599068153823E-3</v>
      </c>
      <c r="IX31" s="22">
        <f>VLOOKUP(IX$4,Dashboard!$B$47:$L$69,8)*IX24/1000</f>
        <v>9.1470599068153823E-3</v>
      </c>
      <c r="IY31" s="22">
        <f>VLOOKUP(IY$4,Dashboard!$B$47:$L$69,8)*IY24/1000</f>
        <v>9.1470599068153823E-3</v>
      </c>
      <c r="IZ31" s="22">
        <f>VLOOKUP(IZ$4,Dashboard!$B$47:$L$69,8)*IZ24/1000</f>
        <v>9.1470599068153823E-3</v>
      </c>
      <c r="JA31" s="22">
        <f>VLOOKUP(JA$4,Dashboard!$B$47:$L$69,8)*JA24/1000</f>
        <v>9.1470599068153823E-3</v>
      </c>
      <c r="JB31" s="22">
        <f>VLOOKUP(JB$4,Dashboard!$B$47:$L$69,8)*JB24/1000</f>
        <v>9.1470599068153823E-3</v>
      </c>
      <c r="JC31" s="22">
        <f>VLOOKUP(JC$4,Dashboard!$B$47:$L$69,8)*JC24/1000</f>
        <v>9.1470599068153823E-3</v>
      </c>
      <c r="JD31" s="22">
        <f>VLOOKUP(JD$4,Dashboard!$B$47:$L$69,8)*JD24/1000</f>
        <v>9.1470599068153823E-3</v>
      </c>
      <c r="JE31" s="22">
        <f>VLOOKUP(JE$4,Dashboard!$B$47:$L$69,8)*JE24/1000</f>
        <v>9.1470599068153823E-3</v>
      </c>
      <c r="JF31" s="22">
        <f>VLOOKUP(JF$4,Dashboard!$B$47:$L$69,8)*JF24/1000</f>
        <v>9.1470599068153823E-3</v>
      </c>
      <c r="JG31" s="22">
        <f>VLOOKUP(JG$4,Dashboard!$B$47:$L$69,8)*JG24/1000</f>
        <v>9.1470599068153823E-3</v>
      </c>
      <c r="JH31" s="22">
        <f>VLOOKUP(JH$4,Dashboard!$B$47:$L$69,8)*JH24/1000</f>
        <v>9.1470599068153823E-3</v>
      </c>
      <c r="JI31" s="22">
        <f>VLOOKUP(JI$4,Dashboard!$B$47:$L$69,8)*JI24/1000</f>
        <v>9.1470599068153823E-3</v>
      </c>
      <c r="JJ31" s="22">
        <f>VLOOKUP(JJ$4,Dashboard!$B$47:$L$69,8)*JJ24/1000</f>
        <v>9.1470599068153823E-3</v>
      </c>
      <c r="JK31" s="22">
        <f>VLOOKUP(JK$4,Dashboard!$B$47:$L$69,8)*JK24/1000</f>
        <v>9.1470599068153823E-3</v>
      </c>
      <c r="JL31" s="22">
        <f>VLOOKUP(JL$4,Dashboard!$B$47:$L$69,8)*JL24/1000</f>
        <v>9.1470599068153823E-3</v>
      </c>
      <c r="JM31" s="22">
        <f>VLOOKUP(JM$4,Dashboard!$B$47:$L$69,8)*JM24/1000</f>
        <v>9.1470599068153823E-3</v>
      </c>
      <c r="JN31" s="22"/>
      <c r="JO31" s="22"/>
      <c r="JP31" s="22"/>
      <c r="JQ31" s="22"/>
      <c r="JR31" s="22"/>
      <c r="JS31" s="22"/>
      <c r="JT31" s="22"/>
      <c r="JU31" s="22"/>
      <c r="JV31" s="22"/>
      <c r="JW31" s="22"/>
      <c r="JX31" s="22"/>
      <c r="JY31" s="22"/>
      <c r="JZ31" s="22"/>
      <c r="KA31" s="22"/>
      <c r="KB31" s="22"/>
      <c r="KC31" s="22"/>
      <c r="KD31" s="22"/>
      <c r="KE31" s="22"/>
      <c r="KF31" s="22"/>
      <c r="KG31" s="22"/>
      <c r="KH31" s="22"/>
      <c r="KI31" s="22"/>
      <c r="KJ31" s="22"/>
      <c r="KK31" s="22"/>
      <c r="KL31" s="22"/>
      <c r="KM31" s="22"/>
      <c r="KN31" s="22"/>
      <c r="KO31" s="22"/>
      <c r="KP31" s="22"/>
      <c r="KQ31" s="22"/>
      <c r="KR31" s="22"/>
      <c r="KS31" s="22"/>
      <c r="KT31" s="22"/>
      <c r="KU31" s="22"/>
      <c r="KV31" s="22"/>
      <c r="KW31" s="22"/>
      <c r="KX31" s="22"/>
      <c r="KY31" s="22"/>
      <c r="KZ31" s="22"/>
      <c r="LA31" s="22"/>
      <c r="LB31" s="22"/>
      <c r="LC31" s="22"/>
      <c r="LD31" s="22"/>
      <c r="LE31" s="22"/>
      <c r="LF31" s="22"/>
      <c r="LG31" s="22"/>
      <c r="LH31" s="22"/>
      <c r="LI31" s="22"/>
      <c r="LJ31" s="22"/>
      <c r="LK31" s="22"/>
      <c r="LL31" s="22"/>
      <c r="LM31" s="22"/>
      <c r="LN31" s="22"/>
      <c r="LO31" s="22"/>
      <c r="LP31" s="22"/>
      <c r="LQ31" s="22"/>
      <c r="LR31" s="22"/>
    </row>
    <row r="32" spans="1:330" x14ac:dyDescent="0.3">
      <c r="A32" t="s">
        <v>39</v>
      </c>
      <c r="B32" s="22">
        <f>VLOOKUP(B$4,Dashboard!$B$47:$L$69,8)*B25/1000</f>
        <v>0</v>
      </c>
      <c r="C32" s="22">
        <f>VLOOKUP(C$4,Dashboard!$B$47:$L$69,8)*C25/1000</f>
        <v>0</v>
      </c>
      <c r="D32" s="22">
        <f>VLOOKUP(D$4,Dashboard!$B$47:$L$69,8)*D25/1000</f>
        <v>0</v>
      </c>
      <c r="E32" s="22">
        <f>VLOOKUP(E$4,Dashboard!$B$47:$L$69,8)*E25/1000</f>
        <v>0</v>
      </c>
      <c r="F32" s="22">
        <f>VLOOKUP(F$4,Dashboard!$B$47:$L$69,8)*F25/1000</f>
        <v>0</v>
      </c>
      <c r="G32" s="22">
        <f>VLOOKUP(G$4,Dashboard!$B$47:$L$69,8)*G25/1000</f>
        <v>0</v>
      </c>
      <c r="H32" s="22">
        <f>VLOOKUP(H$4,Dashboard!$B$47:$L$69,8)*H25/1000</f>
        <v>0</v>
      </c>
      <c r="I32" s="22">
        <f>VLOOKUP(I$4,Dashboard!$B$47:$L$69,8)*I25/1000</f>
        <v>0</v>
      </c>
      <c r="J32" s="22">
        <f>VLOOKUP(J$4,Dashboard!$B$47:$L$69,8)*J25/1000</f>
        <v>0</v>
      </c>
      <c r="K32" s="22">
        <f>VLOOKUP(K$4,Dashboard!$B$47:$L$69,8)*K25/1000</f>
        <v>0</v>
      </c>
      <c r="L32" s="22">
        <f>VLOOKUP(L$4,Dashboard!$B$47:$L$69,8)*L25/1000</f>
        <v>0</v>
      </c>
      <c r="M32" s="22">
        <f>VLOOKUP(M$4,Dashboard!$B$47:$L$69,8)*M25/1000</f>
        <v>0</v>
      </c>
      <c r="N32" s="22">
        <f>VLOOKUP(N$4,Dashboard!$B$47:$L$69,8)*N25/1000</f>
        <v>0</v>
      </c>
      <c r="O32" s="22">
        <f>VLOOKUP(O$4,Dashboard!$B$47:$L$69,8)*O25/1000</f>
        <v>0</v>
      </c>
      <c r="P32" s="22">
        <f>VLOOKUP(P$4,Dashboard!$B$47:$L$69,8)*P25/1000</f>
        <v>0</v>
      </c>
      <c r="Q32" s="22">
        <f>VLOOKUP(Q$4,Dashboard!$B$47:$L$69,8)*Q25/1000</f>
        <v>0</v>
      </c>
      <c r="R32" s="22">
        <f>VLOOKUP(R$4,Dashboard!$B$47:$L$69,8)*R25/1000</f>
        <v>0</v>
      </c>
      <c r="S32" s="22">
        <f>VLOOKUP(S$4,Dashboard!$B$47:$L$69,8)*S25/1000</f>
        <v>0</v>
      </c>
      <c r="T32" s="22">
        <f>VLOOKUP(T$4,Dashboard!$B$47:$L$69,8)*T25/1000</f>
        <v>0</v>
      </c>
      <c r="U32" s="22">
        <f>VLOOKUP(U$4,Dashboard!$B$47:$L$69,8)*U25/1000</f>
        <v>0</v>
      </c>
      <c r="V32" s="22">
        <f>VLOOKUP(V$4,Dashboard!$B$47:$L$69,8)*V25/1000</f>
        <v>0</v>
      </c>
      <c r="W32" s="22">
        <f>VLOOKUP(W$4,Dashboard!$B$47:$L$69,8)*W25/1000</f>
        <v>0</v>
      </c>
      <c r="X32" s="22">
        <f>VLOOKUP(X$4,Dashboard!$B$47:$L$69,8)*X25/1000</f>
        <v>0</v>
      </c>
      <c r="Y32" s="22">
        <f>VLOOKUP(Y$4,Dashboard!$B$47:$L$69,8)*Y25/1000</f>
        <v>0</v>
      </c>
      <c r="Z32" s="22">
        <f>VLOOKUP(Z$4,Dashboard!$B$47:$L$69,8)*Z25/1000</f>
        <v>0</v>
      </c>
      <c r="AA32" s="22">
        <f>VLOOKUP(AA$4,Dashboard!$B$47:$L$69,8)*AA25/1000</f>
        <v>0</v>
      </c>
      <c r="AB32" s="22">
        <f>VLOOKUP(AB$4,Dashboard!$B$47:$L$69,8)*AB25/1000</f>
        <v>0</v>
      </c>
      <c r="AC32" s="22">
        <f>VLOOKUP(AC$4,Dashboard!$B$47:$L$69,8)*AC25/1000</f>
        <v>0</v>
      </c>
      <c r="AD32" s="22">
        <f>VLOOKUP(AD$4,Dashboard!$B$47:$L$69,8)*AD25/1000</f>
        <v>0</v>
      </c>
      <c r="AE32" s="22">
        <f>VLOOKUP(AE$4,Dashboard!$B$47:$L$69,8)*AE25/1000</f>
        <v>0</v>
      </c>
      <c r="AF32" s="22">
        <f>VLOOKUP(AF$4,Dashboard!$B$47:$L$69,8)*AF25/1000</f>
        <v>0</v>
      </c>
      <c r="AG32" s="22">
        <f>VLOOKUP(AG$4,Dashboard!$B$47:$L$69,8)*AG25/1000</f>
        <v>0</v>
      </c>
      <c r="AH32" s="22">
        <f>VLOOKUP(AH$4,Dashboard!$B$47:$L$69,8)*AH25/1000</f>
        <v>0</v>
      </c>
      <c r="AI32" s="22">
        <f>VLOOKUP(AI$4,Dashboard!$B$47:$L$69,8)*AI25/1000</f>
        <v>0</v>
      </c>
      <c r="AJ32" s="22">
        <f>VLOOKUP(AJ$4,Dashboard!$B$47:$L$69,8)*AJ25/1000</f>
        <v>0</v>
      </c>
      <c r="AK32" s="22">
        <f>VLOOKUP(AK$4,Dashboard!$B$47:$L$69,8)*AK25/1000</f>
        <v>0</v>
      </c>
      <c r="AL32" s="22">
        <f>VLOOKUP(AL$4,Dashboard!$B$47:$L$69,8)*AL25/1000</f>
        <v>0</v>
      </c>
      <c r="AM32" s="22">
        <f>VLOOKUP(AM$4,Dashboard!$B$47:$L$69,8)*AM25/1000</f>
        <v>0</v>
      </c>
      <c r="AN32" s="22">
        <f>VLOOKUP(AN$4,Dashboard!$B$47:$L$69,8)*AN25/1000</f>
        <v>0</v>
      </c>
      <c r="AO32" s="22">
        <f>VLOOKUP(AO$4,Dashboard!$B$47:$L$69,8)*AO25/1000</f>
        <v>0</v>
      </c>
      <c r="AP32" s="22">
        <f>VLOOKUP(AP$4,Dashboard!$B$47:$L$69,8)*AP25/1000</f>
        <v>0</v>
      </c>
      <c r="AQ32" s="22">
        <f>VLOOKUP(AQ$4,Dashboard!$B$47:$L$69,8)*AQ25/1000</f>
        <v>0</v>
      </c>
      <c r="AR32" s="22">
        <f>VLOOKUP(AR$4,Dashboard!$B$47:$L$69,8)*AR25/1000</f>
        <v>0</v>
      </c>
      <c r="AS32" s="22">
        <f>VLOOKUP(AS$4,Dashboard!$B$47:$L$69,8)*AS25/1000</f>
        <v>0</v>
      </c>
      <c r="AT32" s="22">
        <f>VLOOKUP(AT$4,Dashboard!$B$47:$L$69,8)*AT25/1000</f>
        <v>0</v>
      </c>
      <c r="AU32" s="22">
        <f>VLOOKUP(AU$4,Dashboard!$B$47:$L$69,8)*AU25/1000</f>
        <v>0</v>
      </c>
      <c r="AV32" s="22">
        <f>VLOOKUP(AV$4,Dashboard!$B$47:$L$69,8)*AV25/1000</f>
        <v>0</v>
      </c>
      <c r="AW32" s="22">
        <f>VLOOKUP(AW$4,Dashboard!$B$47:$L$69,8)*AW25/1000</f>
        <v>0</v>
      </c>
      <c r="AX32" s="22">
        <f>VLOOKUP(AX$4,Dashboard!$B$47:$L$69,8)*AX25/1000</f>
        <v>0</v>
      </c>
      <c r="AY32" s="22">
        <f>VLOOKUP(AY$4,Dashboard!$B$47:$L$69,8)*AY25/1000</f>
        <v>0</v>
      </c>
      <c r="AZ32" s="22">
        <f>VLOOKUP(AZ$4,Dashboard!$B$47:$L$69,8)*AZ25/1000</f>
        <v>0</v>
      </c>
      <c r="BA32" s="22">
        <f>VLOOKUP(BA$4,Dashboard!$B$47:$L$69,8)*BA25/1000</f>
        <v>0</v>
      </c>
      <c r="BB32" s="22">
        <f>VLOOKUP(BB$4,Dashboard!$B$47:$L$69,8)*BB25/1000</f>
        <v>0</v>
      </c>
      <c r="BC32" s="22">
        <f>VLOOKUP(BC$4,Dashboard!$B$47:$L$69,8)*BC25/1000</f>
        <v>0</v>
      </c>
      <c r="BD32" s="22">
        <f>VLOOKUP(BD$4,Dashboard!$B$47:$L$69,8)*BD25/1000</f>
        <v>0</v>
      </c>
      <c r="BE32" s="22">
        <f>VLOOKUP(BE$4,Dashboard!$B$47:$L$69,8)*BE25/1000</f>
        <v>0</v>
      </c>
      <c r="BF32" s="22">
        <f>VLOOKUP(BF$4,Dashboard!$B$47:$L$69,8)*BF25/1000</f>
        <v>0</v>
      </c>
      <c r="BG32" s="22">
        <f>VLOOKUP(BG$4,Dashboard!$B$47:$L$69,8)*BG25/1000</f>
        <v>0</v>
      </c>
      <c r="BH32" s="22">
        <f>VLOOKUP(BH$4,Dashboard!$B$47:$L$69,8)*BH25/1000</f>
        <v>0</v>
      </c>
      <c r="BI32" s="22">
        <f>VLOOKUP(BI$4,Dashboard!$B$47:$L$69,8)*BI25/1000</f>
        <v>0</v>
      </c>
      <c r="BJ32" s="22">
        <f>VLOOKUP(BJ$4,Dashboard!$B$47:$L$69,8)*BJ25/1000</f>
        <v>0</v>
      </c>
      <c r="BK32" s="22">
        <f>VLOOKUP(BK$4,Dashboard!$B$47:$L$69,8)*BK25/1000</f>
        <v>0</v>
      </c>
      <c r="BL32" s="22">
        <f>VLOOKUP(BL$4,Dashboard!$B$47:$L$69,8)*BL25/1000</f>
        <v>0</v>
      </c>
      <c r="BM32" s="22">
        <f>VLOOKUP(BM$4,Dashboard!$B$47:$L$69,8)*BM25/1000</f>
        <v>0</v>
      </c>
      <c r="BN32" s="22">
        <f>VLOOKUP(BN$4,Dashboard!$B$47:$L$69,8)*BN25/1000</f>
        <v>0</v>
      </c>
      <c r="BO32" s="22">
        <f>VLOOKUP(BO$4,Dashboard!$B$47:$L$69,8)*BO25/1000</f>
        <v>-1.1656512000000003E-2</v>
      </c>
      <c r="BP32" s="22">
        <f>VLOOKUP(BP$4,Dashboard!$B$47:$L$69,8)*BP25/1000</f>
        <v>-1.1656512000000003E-2</v>
      </c>
      <c r="BQ32" s="22">
        <f>VLOOKUP(BQ$4,Dashboard!$B$47:$L$69,8)*BQ25/1000</f>
        <v>-1.1656512000000003E-2</v>
      </c>
      <c r="BR32" s="22">
        <f>VLOOKUP(BR$4,Dashboard!$B$47:$L$69,8)*BR25/1000</f>
        <v>-1.1656512000000003E-2</v>
      </c>
      <c r="BS32" s="22">
        <f>VLOOKUP(BS$4,Dashboard!$B$47:$L$69,8)*BS25/1000</f>
        <v>-1.1656512000000003E-2</v>
      </c>
      <c r="BT32" s="22">
        <f>VLOOKUP(BT$4,Dashboard!$B$47:$L$69,8)*BT25/1000</f>
        <v>-1.1656512000000003E-2</v>
      </c>
      <c r="BU32" s="22">
        <f>VLOOKUP(BU$4,Dashboard!$B$47:$L$69,8)*BU25/1000</f>
        <v>-1.1656512000000003E-2</v>
      </c>
      <c r="BV32" s="22">
        <f>VLOOKUP(BV$4,Dashboard!$B$47:$L$69,8)*BV25/1000</f>
        <v>-1.1656512000000003E-2</v>
      </c>
      <c r="BW32" s="22">
        <f>VLOOKUP(BW$4,Dashboard!$B$47:$L$69,8)*BW25/1000</f>
        <v>-1.1656512000000003E-2</v>
      </c>
      <c r="BX32" s="22">
        <f>VLOOKUP(BX$4,Dashboard!$B$47:$L$69,8)*BX25/1000</f>
        <v>-1.1656512000000003E-2</v>
      </c>
      <c r="BY32" s="22">
        <f>VLOOKUP(BY$4,Dashboard!$B$47:$L$69,8)*BY25/1000</f>
        <v>-1.1656512000000003E-2</v>
      </c>
      <c r="BZ32" s="22">
        <f>VLOOKUP(BZ$4,Dashboard!$B$47:$L$69,8)*BZ25/1000</f>
        <v>-1.1656512000000003E-2</v>
      </c>
      <c r="CA32" s="22">
        <f>VLOOKUP(CA$4,Dashboard!$B$47:$L$69,8)*CA25/1000</f>
        <v>-1.1423381760000004E-2</v>
      </c>
      <c r="CB32" s="22">
        <f>VLOOKUP(CB$4,Dashboard!$B$47:$L$69,8)*CB25/1000</f>
        <v>-1.1423381760000004E-2</v>
      </c>
      <c r="CC32" s="22">
        <f>VLOOKUP(CC$4,Dashboard!$B$47:$L$69,8)*CC25/1000</f>
        <v>-1.1423381760000004E-2</v>
      </c>
      <c r="CD32" s="22">
        <f>VLOOKUP(CD$4,Dashboard!$B$47:$L$69,8)*CD25/1000</f>
        <v>-1.1423381760000004E-2</v>
      </c>
      <c r="CE32" s="22">
        <f>VLOOKUP(CE$4,Dashboard!$B$47:$L$69,8)*CE25/1000</f>
        <v>-1.1423381760000004E-2</v>
      </c>
      <c r="CF32" s="22">
        <f>VLOOKUP(CF$4,Dashboard!$B$47:$L$69,8)*CF25/1000</f>
        <v>-1.1423381760000004E-2</v>
      </c>
      <c r="CG32" s="22">
        <f>VLOOKUP(CG$4,Dashboard!$B$47:$L$69,8)*CG25/1000</f>
        <v>-1.1423381760000004E-2</v>
      </c>
      <c r="CH32" s="22">
        <f>VLOOKUP(CH$4,Dashboard!$B$47:$L$69,8)*CH25/1000</f>
        <v>-1.1423381760000004E-2</v>
      </c>
      <c r="CI32" s="22">
        <f>VLOOKUP(CI$4,Dashboard!$B$47:$L$69,8)*CI25/1000</f>
        <v>-1.1423381760000004E-2</v>
      </c>
      <c r="CJ32" s="22">
        <f>VLOOKUP(CJ$4,Dashboard!$B$47:$L$69,8)*CJ25/1000</f>
        <v>-1.1423381760000004E-2</v>
      </c>
      <c r="CK32" s="22">
        <f>VLOOKUP(CK$4,Dashboard!$B$47:$L$69,8)*CK25/1000</f>
        <v>-1.1423381760000004E-2</v>
      </c>
      <c r="CL32" s="22">
        <f>VLOOKUP(CL$4,Dashboard!$B$47:$L$69,8)*CL25/1000</f>
        <v>-1.1423381760000004E-2</v>
      </c>
      <c r="CM32" s="22">
        <f>VLOOKUP(CM$4,Dashboard!$B$47:$L$69,8)*CM25/1000</f>
        <v>-1.1194914124800004E-2</v>
      </c>
      <c r="CN32" s="22">
        <f>VLOOKUP(CN$4,Dashboard!$B$47:$L$69,8)*CN25/1000</f>
        <v>-1.1194914124800004E-2</v>
      </c>
      <c r="CO32" s="22">
        <f>VLOOKUP(CO$4,Dashboard!$B$47:$L$69,8)*CO25/1000</f>
        <v>-1.1194914124800004E-2</v>
      </c>
      <c r="CP32" s="22">
        <f>VLOOKUP(CP$4,Dashboard!$B$47:$L$69,8)*CP25/1000</f>
        <v>-1.1194914124800004E-2</v>
      </c>
      <c r="CQ32" s="22">
        <f>VLOOKUP(CQ$4,Dashboard!$B$47:$L$69,8)*CQ25/1000</f>
        <v>-1.1194914124800004E-2</v>
      </c>
      <c r="CR32" s="22">
        <f>VLOOKUP(CR$4,Dashboard!$B$47:$L$69,8)*CR25/1000</f>
        <v>-1.1194914124800004E-2</v>
      </c>
      <c r="CS32" s="22">
        <f>VLOOKUP(CS$4,Dashboard!$B$47:$L$69,8)*CS25/1000</f>
        <v>-1.1194914124800004E-2</v>
      </c>
      <c r="CT32" s="22">
        <f>VLOOKUP(CT$4,Dashboard!$B$47:$L$69,8)*CT25/1000</f>
        <v>-1.1194914124800004E-2</v>
      </c>
      <c r="CU32" s="22">
        <f>VLOOKUP(CU$4,Dashboard!$B$47:$L$69,8)*CU25/1000</f>
        <v>-1.1194914124800004E-2</v>
      </c>
      <c r="CV32" s="22">
        <f>VLOOKUP(CV$4,Dashboard!$B$47:$L$69,8)*CV25/1000</f>
        <v>-1.1194914124800004E-2</v>
      </c>
      <c r="CW32" s="22">
        <f>VLOOKUP(CW$4,Dashboard!$B$47:$L$69,8)*CW25/1000</f>
        <v>-1.1194914124800004E-2</v>
      </c>
      <c r="CX32" s="22">
        <f>VLOOKUP(CX$4,Dashboard!$B$47:$L$69,8)*CX25/1000</f>
        <v>-1.1194914124800004E-2</v>
      </c>
      <c r="CY32" s="22">
        <f>VLOOKUP(CY$4,Dashboard!$B$47:$L$69,8)*CY25/1000</f>
        <v>-1.0971015842304001E-2</v>
      </c>
      <c r="CZ32" s="22">
        <f>VLOOKUP(CZ$4,Dashboard!$B$47:$L$69,8)*CZ25/1000</f>
        <v>-1.0971015842304001E-2</v>
      </c>
      <c r="DA32" s="22">
        <f>VLOOKUP(DA$4,Dashboard!$B$47:$L$69,8)*DA25/1000</f>
        <v>-1.0971015842304001E-2</v>
      </c>
      <c r="DB32" s="22">
        <f>VLOOKUP(DB$4,Dashboard!$B$47:$L$69,8)*DB25/1000</f>
        <v>-1.0971015842304001E-2</v>
      </c>
      <c r="DC32" s="22">
        <f>VLOOKUP(DC$4,Dashboard!$B$47:$L$69,8)*DC25/1000</f>
        <v>-1.0971015842304001E-2</v>
      </c>
      <c r="DD32" s="22">
        <f>VLOOKUP(DD$4,Dashboard!$B$47:$L$69,8)*DD25/1000</f>
        <v>-1.0971015842304001E-2</v>
      </c>
      <c r="DE32" s="22">
        <f>VLOOKUP(DE$4,Dashboard!$B$47:$L$69,8)*DE25/1000</f>
        <v>-1.0971015842304001E-2</v>
      </c>
      <c r="DF32" s="22">
        <f>VLOOKUP(DF$4,Dashboard!$B$47:$L$69,8)*DF25/1000</f>
        <v>-1.0971015842304001E-2</v>
      </c>
      <c r="DG32" s="22">
        <f>VLOOKUP(DG$4,Dashboard!$B$47:$L$69,8)*DG25/1000</f>
        <v>-1.0971015842304001E-2</v>
      </c>
      <c r="DH32" s="22">
        <f>VLOOKUP(DH$4,Dashboard!$B$47:$L$69,8)*DH25/1000</f>
        <v>-1.0971015842304001E-2</v>
      </c>
      <c r="DI32" s="22">
        <f>VLOOKUP(DI$4,Dashboard!$B$47:$L$69,8)*DI25/1000</f>
        <v>-1.0971015842304001E-2</v>
      </c>
      <c r="DJ32" s="22">
        <f>VLOOKUP(DJ$4,Dashboard!$B$47:$L$69,8)*DJ25/1000</f>
        <v>-1.0971015842304001E-2</v>
      </c>
      <c r="DK32" s="22">
        <f>VLOOKUP(DK$4,Dashboard!$B$47:$L$69,8)*DK25/1000</f>
        <v>-1.0751595525457923E-2</v>
      </c>
      <c r="DL32" s="22">
        <f>VLOOKUP(DL$4,Dashboard!$B$47:$L$69,8)*DL25/1000</f>
        <v>-1.0751595525457923E-2</v>
      </c>
      <c r="DM32" s="22">
        <f>VLOOKUP(DM$4,Dashboard!$B$47:$L$69,8)*DM25/1000</f>
        <v>-1.0751595525457923E-2</v>
      </c>
      <c r="DN32" s="22">
        <f>VLOOKUP(DN$4,Dashboard!$B$47:$L$69,8)*DN25/1000</f>
        <v>-1.0751595525457923E-2</v>
      </c>
      <c r="DO32" s="22">
        <f>VLOOKUP(DO$4,Dashboard!$B$47:$L$69,8)*DO25/1000</f>
        <v>-1.0751595525457923E-2</v>
      </c>
      <c r="DP32" s="22">
        <f>VLOOKUP(DP$4,Dashboard!$B$47:$L$69,8)*DP25/1000</f>
        <v>-1.0751595525457923E-2</v>
      </c>
      <c r="DQ32" s="22">
        <f>VLOOKUP(DQ$4,Dashboard!$B$47:$L$69,8)*DQ25/1000</f>
        <v>-1.0751595525457923E-2</v>
      </c>
      <c r="DR32" s="22">
        <f>VLOOKUP(DR$4,Dashboard!$B$47:$L$69,8)*DR25/1000</f>
        <v>-1.0751595525457923E-2</v>
      </c>
      <c r="DS32" s="22">
        <f>VLOOKUP(DS$4,Dashboard!$B$47:$L$69,8)*DS25/1000</f>
        <v>-1.0751595525457923E-2</v>
      </c>
      <c r="DT32" s="22">
        <f>VLOOKUP(DT$4,Dashboard!$B$47:$L$69,8)*DT25/1000</f>
        <v>-1.0751595525457923E-2</v>
      </c>
      <c r="DU32" s="22">
        <f>VLOOKUP(DU$4,Dashboard!$B$47:$L$69,8)*DU25/1000</f>
        <v>-1.0751595525457923E-2</v>
      </c>
      <c r="DV32" s="22">
        <f>VLOOKUP(DV$4,Dashboard!$B$47:$L$69,8)*DV25/1000</f>
        <v>-1.0751595525457923E-2</v>
      </c>
      <c r="DW32" s="22">
        <f>VLOOKUP(DW$4,Dashboard!$B$47:$L$69,8)*DW25/1000</f>
        <v>-1.0536563614948764E-2</v>
      </c>
      <c r="DX32" s="22">
        <f>VLOOKUP(DX$4,Dashboard!$B$47:$L$69,8)*DX25/1000</f>
        <v>-1.0536563614948764E-2</v>
      </c>
      <c r="DY32" s="22">
        <f>VLOOKUP(DY$4,Dashboard!$B$47:$L$69,8)*DY25/1000</f>
        <v>-1.0536563614948764E-2</v>
      </c>
      <c r="DZ32" s="22">
        <f>VLOOKUP(DZ$4,Dashboard!$B$47:$L$69,8)*DZ25/1000</f>
        <v>-1.0536563614948764E-2</v>
      </c>
      <c r="EA32" s="22">
        <f>VLOOKUP(EA$4,Dashboard!$B$47:$L$69,8)*EA25/1000</f>
        <v>-1.0536563614948764E-2</v>
      </c>
      <c r="EB32" s="22">
        <f>VLOOKUP(EB$4,Dashboard!$B$47:$L$69,8)*EB25/1000</f>
        <v>-1.0536563614948764E-2</v>
      </c>
      <c r="EC32" s="22">
        <f>VLOOKUP(EC$4,Dashboard!$B$47:$L$69,8)*EC25/1000</f>
        <v>-1.0536563614948764E-2</v>
      </c>
      <c r="ED32" s="22">
        <f>VLOOKUP(ED$4,Dashboard!$B$47:$L$69,8)*ED25/1000</f>
        <v>-1.0536563614948764E-2</v>
      </c>
      <c r="EE32" s="22">
        <f>VLOOKUP(EE$4,Dashboard!$B$47:$L$69,8)*EE25/1000</f>
        <v>-1.0536563614948764E-2</v>
      </c>
      <c r="EF32" s="22">
        <f>VLOOKUP(EF$4,Dashboard!$B$47:$L$69,8)*EF25/1000</f>
        <v>-1.0536563614948764E-2</v>
      </c>
      <c r="EG32" s="22">
        <f>VLOOKUP(EG$4,Dashboard!$B$47:$L$69,8)*EG25/1000</f>
        <v>-1.0536563614948764E-2</v>
      </c>
      <c r="EH32" s="22">
        <f>VLOOKUP(EH$4,Dashboard!$B$47:$L$69,8)*EH25/1000</f>
        <v>-1.0536563614948764E-2</v>
      </c>
      <c r="EI32" s="22">
        <f>VLOOKUP(EI$4,Dashboard!$B$47:$L$69,8)*EI25/1000</f>
        <v>-1.0325832342649789E-2</v>
      </c>
      <c r="EJ32" s="22">
        <f>VLOOKUP(EJ$4,Dashboard!$B$47:$L$69,8)*EJ25/1000</f>
        <v>-1.0325832342649789E-2</v>
      </c>
      <c r="EK32" s="22">
        <f>VLOOKUP(EK$4,Dashboard!$B$47:$L$69,8)*EK25/1000</f>
        <v>-1.0325832342649789E-2</v>
      </c>
      <c r="EL32" s="22">
        <f>VLOOKUP(EL$4,Dashboard!$B$47:$L$69,8)*EL25/1000</f>
        <v>-1.0325832342649789E-2</v>
      </c>
      <c r="EM32" s="22">
        <f>VLOOKUP(EM$4,Dashboard!$B$47:$L$69,8)*EM25/1000</f>
        <v>-1.0325832342649789E-2</v>
      </c>
      <c r="EN32" s="22">
        <f>VLOOKUP(EN$4,Dashboard!$B$47:$L$69,8)*EN25/1000</f>
        <v>-1.0325832342649789E-2</v>
      </c>
      <c r="EO32" s="22">
        <f>VLOOKUP(EO$4,Dashboard!$B$47:$L$69,8)*EO25/1000</f>
        <v>-1.0325832342649789E-2</v>
      </c>
      <c r="EP32" s="22">
        <f>VLOOKUP(EP$4,Dashboard!$B$47:$L$69,8)*EP25/1000</f>
        <v>-1.0325832342649789E-2</v>
      </c>
      <c r="EQ32" s="22">
        <f>VLOOKUP(EQ$4,Dashboard!$B$47:$L$69,8)*EQ25/1000</f>
        <v>-1.0325832342649789E-2</v>
      </c>
      <c r="ER32" s="22">
        <f>VLOOKUP(ER$4,Dashboard!$B$47:$L$69,8)*ER25/1000</f>
        <v>-1.0325832342649789E-2</v>
      </c>
      <c r="ES32" s="22">
        <f>VLOOKUP(ES$4,Dashboard!$B$47:$L$69,8)*ES25/1000</f>
        <v>-1.0325832342649789E-2</v>
      </c>
      <c r="ET32" s="22">
        <f>VLOOKUP(ET$4,Dashboard!$B$47:$L$69,8)*ET25/1000</f>
        <v>-1.0325832342649789E-2</v>
      </c>
      <c r="EU32" s="22">
        <f>VLOOKUP(EU$4,Dashboard!$B$47:$L$69,8)*EU25/1000</f>
        <v>-1.0119315695796794E-2</v>
      </c>
      <c r="EV32" s="22">
        <f>VLOOKUP(EV$4,Dashboard!$B$47:$L$69,8)*EV25/1000</f>
        <v>-1.0119315695796794E-2</v>
      </c>
      <c r="EW32" s="22">
        <f>VLOOKUP(EW$4,Dashboard!$B$47:$L$69,8)*EW25/1000</f>
        <v>-1.0119315695796794E-2</v>
      </c>
      <c r="EX32" s="22">
        <f>VLOOKUP(EX$4,Dashboard!$B$47:$L$69,8)*EX25/1000</f>
        <v>-1.0119315695796794E-2</v>
      </c>
      <c r="EY32" s="22">
        <f>VLOOKUP(EY$4,Dashboard!$B$47:$L$69,8)*EY25/1000</f>
        <v>-1.0119315695796794E-2</v>
      </c>
      <c r="EZ32" s="22">
        <f>VLOOKUP(EZ$4,Dashboard!$B$47:$L$69,8)*EZ25/1000</f>
        <v>-1.0119315695796794E-2</v>
      </c>
      <c r="FA32" s="22">
        <f>VLOOKUP(FA$4,Dashboard!$B$47:$L$69,8)*FA25/1000</f>
        <v>-1.0119315695796794E-2</v>
      </c>
      <c r="FB32" s="22">
        <f>VLOOKUP(FB$4,Dashboard!$B$47:$L$69,8)*FB25/1000</f>
        <v>-1.0119315695796794E-2</v>
      </c>
      <c r="FC32" s="22">
        <f>VLOOKUP(FC$4,Dashboard!$B$47:$L$69,8)*FC25/1000</f>
        <v>-1.0119315695796794E-2</v>
      </c>
      <c r="FD32" s="22">
        <f>VLOOKUP(FD$4,Dashboard!$B$47:$L$69,8)*FD25/1000</f>
        <v>-1.0119315695796794E-2</v>
      </c>
      <c r="FE32" s="22">
        <f>VLOOKUP(FE$4,Dashboard!$B$47:$L$69,8)*FE25/1000</f>
        <v>-1.0119315695796794E-2</v>
      </c>
      <c r="FF32" s="22">
        <f>VLOOKUP(FF$4,Dashboard!$B$47:$L$69,8)*FF25/1000</f>
        <v>-1.0119315695796794E-2</v>
      </c>
      <c r="FG32" s="22">
        <f>VLOOKUP(FG$4,Dashboard!$B$47:$L$69,8)*FG25/1000</f>
        <v>-9.9169293818808565E-3</v>
      </c>
      <c r="FH32" s="22">
        <f>VLOOKUP(FH$4,Dashboard!$B$47:$L$69,8)*FH25/1000</f>
        <v>-9.9169293818808565E-3</v>
      </c>
      <c r="FI32" s="22">
        <f>VLOOKUP(FI$4,Dashboard!$B$47:$L$69,8)*FI25/1000</f>
        <v>-9.9169293818808565E-3</v>
      </c>
      <c r="FJ32" s="22">
        <f>VLOOKUP(FJ$4,Dashboard!$B$47:$L$69,8)*FJ25/1000</f>
        <v>-9.9169293818808565E-3</v>
      </c>
      <c r="FK32" s="22">
        <f>VLOOKUP(FK$4,Dashboard!$B$47:$L$69,8)*FK25/1000</f>
        <v>-9.9169293818808565E-3</v>
      </c>
      <c r="FL32" s="22">
        <f>VLOOKUP(FL$4,Dashboard!$B$47:$L$69,8)*FL25/1000</f>
        <v>-9.9169293818808565E-3</v>
      </c>
      <c r="FM32" s="22">
        <f>VLOOKUP(FM$4,Dashboard!$B$47:$L$69,8)*FM25/1000</f>
        <v>-9.9169293818808565E-3</v>
      </c>
      <c r="FN32" s="22">
        <f>VLOOKUP(FN$4,Dashboard!$B$47:$L$69,8)*FN25/1000</f>
        <v>-9.9169293818808565E-3</v>
      </c>
      <c r="FO32" s="22">
        <f>VLOOKUP(FO$4,Dashboard!$B$47:$L$69,8)*FO25/1000</f>
        <v>-9.9169293818808565E-3</v>
      </c>
      <c r="FP32" s="22">
        <f>VLOOKUP(FP$4,Dashboard!$B$47:$L$69,8)*FP25/1000</f>
        <v>-9.9169293818808565E-3</v>
      </c>
      <c r="FQ32" s="22">
        <f>VLOOKUP(FQ$4,Dashboard!$B$47:$L$69,8)*FQ25/1000</f>
        <v>-9.9169293818808565E-3</v>
      </c>
      <c r="FR32" s="22">
        <f>VLOOKUP(FR$4,Dashboard!$B$47:$L$69,8)*FR25/1000</f>
        <v>-9.9169293818808565E-3</v>
      </c>
      <c r="FS32" s="22">
        <f>VLOOKUP(FS$4,Dashboard!$B$47:$L$69,8)*FS25/1000</f>
        <v>-9.7185907942432398E-3</v>
      </c>
      <c r="FT32" s="22">
        <f>VLOOKUP(FT$4,Dashboard!$B$47:$L$69,8)*FT25/1000</f>
        <v>-9.7185907942432398E-3</v>
      </c>
      <c r="FU32" s="22">
        <f>VLOOKUP(FU$4,Dashboard!$B$47:$L$69,8)*FU25/1000</f>
        <v>-9.7185907942432398E-3</v>
      </c>
      <c r="FV32" s="22">
        <f>VLOOKUP(FV$4,Dashboard!$B$47:$L$69,8)*FV25/1000</f>
        <v>-9.7185907942432398E-3</v>
      </c>
      <c r="FW32" s="22">
        <f>VLOOKUP(FW$4,Dashboard!$B$47:$L$69,8)*FW25/1000</f>
        <v>-9.7185907942432398E-3</v>
      </c>
      <c r="FX32" s="22">
        <f>VLOOKUP(FX$4,Dashboard!$B$47:$L$69,8)*FX25/1000</f>
        <v>-9.7185907942432398E-3</v>
      </c>
      <c r="FY32" s="22">
        <f>VLOOKUP(FY$4,Dashboard!$B$47:$L$69,8)*FY25/1000</f>
        <v>-9.7185907942432398E-3</v>
      </c>
      <c r="FZ32" s="22">
        <f>VLOOKUP(FZ$4,Dashboard!$B$47:$L$69,8)*FZ25/1000</f>
        <v>-9.7185907942432398E-3</v>
      </c>
      <c r="GA32" s="22">
        <f>VLOOKUP(GA$4,Dashboard!$B$47:$L$69,8)*GA25/1000</f>
        <v>-9.7185907942432398E-3</v>
      </c>
      <c r="GB32" s="22">
        <f>VLOOKUP(GB$4,Dashboard!$B$47:$L$69,8)*GB25/1000</f>
        <v>-9.7185907942432398E-3</v>
      </c>
      <c r="GC32" s="22">
        <f>VLOOKUP(GC$4,Dashboard!$B$47:$L$69,8)*GC25/1000</f>
        <v>-9.7185907942432398E-3</v>
      </c>
      <c r="GD32" s="22">
        <f>VLOOKUP(GD$4,Dashboard!$B$47:$L$69,8)*GD25/1000</f>
        <v>-9.7185907942432398E-3</v>
      </c>
      <c r="GE32" s="22">
        <f>VLOOKUP(GE$4,Dashboard!$B$47:$L$69,8)*GE25/1000</f>
        <v>-9.5242189783583744E-3</v>
      </c>
      <c r="GF32" s="22">
        <f>VLOOKUP(GF$4,Dashboard!$B$47:$L$69,8)*GF25/1000</f>
        <v>-9.5242189783583744E-3</v>
      </c>
      <c r="GG32" s="22">
        <f>VLOOKUP(GG$4,Dashboard!$B$47:$L$69,8)*GG25/1000</f>
        <v>-9.5242189783583744E-3</v>
      </c>
      <c r="GH32" s="22">
        <f>VLOOKUP(GH$4,Dashboard!$B$47:$L$69,8)*GH25/1000</f>
        <v>-9.5242189783583744E-3</v>
      </c>
      <c r="GI32" s="22">
        <f>VLOOKUP(GI$4,Dashboard!$B$47:$L$69,8)*GI25/1000</f>
        <v>-9.5242189783583744E-3</v>
      </c>
      <c r="GJ32" s="22">
        <f>VLOOKUP(GJ$4,Dashboard!$B$47:$L$69,8)*GJ25/1000</f>
        <v>-9.5242189783583744E-3</v>
      </c>
      <c r="GK32" s="22">
        <f>VLOOKUP(GK$4,Dashboard!$B$47:$L$69,8)*GK25/1000</f>
        <v>-9.5242189783583744E-3</v>
      </c>
      <c r="GL32" s="22">
        <f>VLOOKUP(GL$4,Dashboard!$B$47:$L$69,8)*GL25/1000</f>
        <v>-9.5242189783583744E-3</v>
      </c>
      <c r="GM32" s="22">
        <f>VLOOKUP(GM$4,Dashboard!$B$47:$L$69,8)*GM25/1000</f>
        <v>-9.5242189783583744E-3</v>
      </c>
      <c r="GN32" s="22">
        <f>VLOOKUP(GN$4,Dashboard!$B$47:$L$69,8)*GN25/1000</f>
        <v>-9.5242189783583744E-3</v>
      </c>
      <c r="GO32" s="22">
        <f>VLOOKUP(GO$4,Dashboard!$B$47:$L$69,8)*GO25/1000</f>
        <v>-9.5242189783583744E-3</v>
      </c>
      <c r="GP32" s="22">
        <f>VLOOKUP(GP$4,Dashboard!$B$47:$L$69,8)*GP25/1000</f>
        <v>-9.5242189783583744E-3</v>
      </c>
      <c r="GQ32" s="22">
        <f>VLOOKUP(GQ$4,Dashboard!$B$47:$L$69,8)*GQ25/1000</f>
        <v>-9.3337345987912074E-3</v>
      </c>
      <c r="GR32" s="22">
        <f>VLOOKUP(GR$4,Dashboard!$B$47:$L$69,8)*GR25/1000</f>
        <v>-9.3337345987912074E-3</v>
      </c>
      <c r="GS32" s="22">
        <f>VLOOKUP(GS$4,Dashboard!$B$47:$L$69,8)*GS25/1000</f>
        <v>-9.3337345987912074E-3</v>
      </c>
      <c r="GT32" s="22">
        <f>VLOOKUP(GT$4,Dashboard!$B$47:$L$69,8)*GT25/1000</f>
        <v>-9.3337345987912074E-3</v>
      </c>
      <c r="GU32" s="22">
        <f>VLOOKUP(GU$4,Dashboard!$B$47:$L$69,8)*GU25/1000</f>
        <v>-9.3337345987912074E-3</v>
      </c>
      <c r="GV32" s="22">
        <f>VLOOKUP(GV$4,Dashboard!$B$47:$L$69,8)*GV25/1000</f>
        <v>-9.3337345987912074E-3</v>
      </c>
      <c r="GW32" s="22">
        <f>VLOOKUP(GW$4,Dashboard!$B$47:$L$69,8)*GW25/1000</f>
        <v>-9.3337345987912074E-3</v>
      </c>
      <c r="GX32" s="22">
        <f>VLOOKUP(GX$4,Dashboard!$B$47:$L$69,8)*GX25/1000</f>
        <v>-9.3337345987912074E-3</v>
      </c>
      <c r="GY32" s="22">
        <f>VLOOKUP(GY$4,Dashboard!$B$47:$L$69,8)*GY25/1000</f>
        <v>-9.3337345987912074E-3</v>
      </c>
      <c r="GZ32" s="22">
        <f>VLOOKUP(GZ$4,Dashboard!$B$47:$L$69,8)*GZ25/1000</f>
        <v>-9.3337345987912074E-3</v>
      </c>
      <c r="HA32" s="22">
        <f>VLOOKUP(HA$4,Dashboard!$B$47:$L$69,8)*HA25/1000</f>
        <v>-9.3337345987912074E-3</v>
      </c>
      <c r="HB32" s="22">
        <f>VLOOKUP(HB$4,Dashboard!$B$47:$L$69,8)*HB25/1000</f>
        <v>-9.3337345987912074E-3</v>
      </c>
      <c r="HC32" s="22">
        <f>VLOOKUP(HC$4,Dashboard!$B$47:$L$69,8)*HC25/1000</f>
        <v>-9.1470599068153823E-3</v>
      </c>
      <c r="HD32" s="22">
        <f>VLOOKUP(HD$4,Dashboard!$B$47:$L$69,8)*HD25/1000</f>
        <v>-9.1470599068153823E-3</v>
      </c>
      <c r="HE32" s="22">
        <f>VLOOKUP(HE$4,Dashboard!$B$47:$L$69,8)*HE25/1000</f>
        <v>-9.1470599068153823E-3</v>
      </c>
      <c r="HF32" s="22">
        <f>VLOOKUP(HF$4,Dashboard!$B$47:$L$69,8)*HF25/1000</f>
        <v>-9.1470599068153823E-3</v>
      </c>
      <c r="HG32" s="22">
        <f>VLOOKUP(HG$4,Dashboard!$B$47:$L$69,8)*HG25/1000</f>
        <v>-9.1470599068153823E-3</v>
      </c>
      <c r="HH32" s="22">
        <f>VLOOKUP(HH$4,Dashboard!$B$47:$L$69,8)*HH25/1000</f>
        <v>-9.1470599068153823E-3</v>
      </c>
      <c r="HI32" s="22">
        <f>VLOOKUP(HI$4,Dashboard!$B$47:$L$69,8)*HI25/1000</f>
        <v>-9.1470599068153823E-3</v>
      </c>
      <c r="HJ32" s="22">
        <f>VLOOKUP(HJ$4,Dashboard!$B$47:$L$69,8)*HJ25/1000</f>
        <v>-9.1470599068153823E-3</v>
      </c>
      <c r="HK32" s="22">
        <f>VLOOKUP(HK$4,Dashboard!$B$47:$L$69,8)*HK25/1000</f>
        <v>-9.1470599068153823E-3</v>
      </c>
      <c r="HL32" s="22">
        <f>VLOOKUP(HL$4,Dashboard!$B$47:$L$69,8)*HL25/1000</f>
        <v>-9.1470599068153823E-3</v>
      </c>
      <c r="HM32" s="22">
        <f>VLOOKUP(HM$4,Dashboard!$B$47:$L$69,8)*HM25/1000</f>
        <v>-9.1470599068153823E-3</v>
      </c>
      <c r="HN32" s="22">
        <f>VLOOKUP(HN$4,Dashboard!$B$47:$L$69,8)*HN25/1000</f>
        <v>-9.1470599068153823E-3</v>
      </c>
      <c r="HO32" s="22">
        <f>VLOOKUP(HO$4,Dashboard!$B$47:$L$69,8)*HO25/1000</f>
        <v>-9.1470599068153823E-3</v>
      </c>
      <c r="HP32" s="22">
        <f>VLOOKUP(HP$4,Dashboard!$B$47:$L$69,8)*HP25/1000</f>
        <v>-9.1470599068153823E-3</v>
      </c>
      <c r="HQ32" s="22">
        <f>VLOOKUP(HQ$4,Dashboard!$B$47:$L$69,8)*HQ25/1000</f>
        <v>-9.1470599068153823E-3</v>
      </c>
      <c r="HR32" s="22">
        <f>VLOOKUP(HR$4,Dashboard!$B$47:$L$69,8)*HR25/1000</f>
        <v>-9.1470599068153823E-3</v>
      </c>
      <c r="HS32" s="22">
        <f>VLOOKUP(HS$4,Dashboard!$B$47:$L$69,8)*HS25/1000</f>
        <v>-9.1470599068153823E-3</v>
      </c>
      <c r="HT32" s="22">
        <f>VLOOKUP(HT$4,Dashboard!$B$47:$L$69,8)*HT25/1000</f>
        <v>-9.1470599068153823E-3</v>
      </c>
      <c r="HU32" s="22">
        <f>VLOOKUP(HU$4,Dashboard!$B$47:$L$69,8)*HU25/1000</f>
        <v>-9.1470599068153823E-3</v>
      </c>
      <c r="HV32" s="22">
        <f>VLOOKUP(HV$4,Dashboard!$B$47:$L$69,8)*HV25/1000</f>
        <v>-9.1470599068153823E-3</v>
      </c>
      <c r="HW32" s="22">
        <f>VLOOKUP(HW$4,Dashboard!$B$47:$L$69,8)*HW25/1000</f>
        <v>-9.1470599068153823E-3</v>
      </c>
      <c r="HX32" s="22">
        <f>VLOOKUP(HX$4,Dashboard!$B$47:$L$69,8)*HX25/1000</f>
        <v>-9.1470599068153823E-3</v>
      </c>
      <c r="HY32" s="22">
        <f>VLOOKUP(HY$4,Dashboard!$B$47:$L$69,8)*HY25/1000</f>
        <v>-9.1470599068153823E-3</v>
      </c>
      <c r="HZ32" s="22">
        <f>VLOOKUP(HZ$4,Dashboard!$B$47:$L$69,8)*HZ25/1000</f>
        <v>-9.1470599068153823E-3</v>
      </c>
      <c r="IA32" s="22">
        <f>VLOOKUP(IA$4,Dashboard!$B$47:$L$69,8)*IA25/1000</f>
        <v>-9.1470599068153823E-3</v>
      </c>
      <c r="IB32" s="22">
        <f>VLOOKUP(IB$4,Dashboard!$B$47:$L$69,8)*IB25/1000</f>
        <v>-9.1470599068153823E-3</v>
      </c>
      <c r="IC32" s="22">
        <f>VLOOKUP(IC$4,Dashboard!$B$47:$L$69,8)*IC25/1000</f>
        <v>-9.1470599068153823E-3</v>
      </c>
      <c r="ID32" s="22">
        <f>VLOOKUP(ID$4,Dashboard!$B$47:$L$69,8)*ID25/1000</f>
        <v>-9.1470599068153823E-3</v>
      </c>
      <c r="IE32" s="22">
        <f>VLOOKUP(IE$4,Dashboard!$B$47:$L$69,8)*IE25/1000</f>
        <v>-9.1470599068153823E-3</v>
      </c>
      <c r="IF32" s="22">
        <f>VLOOKUP(IF$4,Dashboard!$B$47:$L$69,8)*IF25/1000</f>
        <v>-9.1470599068153823E-3</v>
      </c>
      <c r="IG32" s="22">
        <f>VLOOKUP(IG$4,Dashboard!$B$47:$L$69,8)*IG25/1000</f>
        <v>-9.1470599068153823E-3</v>
      </c>
      <c r="IH32" s="22">
        <f>VLOOKUP(IH$4,Dashboard!$B$47:$L$69,8)*IH25/1000</f>
        <v>-9.1470599068153823E-3</v>
      </c>
      <c r="II32" s="22">
        <f>VLOOKUP(II$4,Dashboard!$B$47:$L$69,8)*II25/1000</f>
        <v>-9.1470599068153823E-3</v>
      </c>
      <c r="IJ32" s="22">
        <f>VLOOKUP(IJ$4,Dashboard!$B$47:$L$69,8)*IJ25/1000</f>
        <v>-9.1470599068153823E-3</v>
      </c>
      <c r="IK32" s="22">
        <f>VLOOKUP(IK$4,Dashboard!$B$47:$L$69,8)*IK25/1000</f>
        <v>-9.1470599068153823E-3</v>
      </c>
      <c r="IL32" s="22">
        <f>VLOOKUP(IL$4,Dashboard!$B$47:$L$69,8)*IL25/1000</f>
        <v>-9.1470599068153823E-3</v>
      </c>
      <c r="IM32" s="22">
        <f>VLOOKUP(IM$4,Dashboard!$B$47:$L$69,8)*IM25/1000</f>
        <v>-9.1470599068153823E-3</v>
      </c>
      <c r="IN32" s="22">
        <f>VLOOKUP(IN$4,Dashboard!$B$47:$L$69,8)*IN25/1000</f>
        <v>-9.1470599068153823E-3</v>
      </c>
      <c r="IO32" s="22">
        <f>VLOOKUP(IO$4,Dashboard!$B$47:$L$69,8)*IO25/1000</f>
        <v>-9.1470599068153823E-3</v>
      </c>
      <c r="IP32" s="22">
        <f>VLOOKUP(IP$4,Dashboard!$B$47:$L$69,8)*IP25/1000</f>
        <v>-9.1470599068153823E-3</v>
      </c>
      <c r="IQ32" s="22">
        <f>VLOOKUP(IQ$4,Dashboard!$B$47:$L$69,8)*IQ25/1000</f>
        <v>-9.1470599068153823E-3</v>
      </c>
      <c r="IR32" s="22">
        <f>VLOOKUP(IR$4,Dashboard!$B$47:$L$69,8)*IR25/1000</f>
        <v>-9.1470599068153823E-3</v>
      </c>
      <c r="IS32" s="22">
        <f>VLOOKUP(IS$4,Dashboard!$B$47:$L$69,8)*IS25/1000</f>
        <v>-9.1470599068153823E-3</v>
      </c>
      <c r="IT32" s="22">
        <f>VLOOKUP(IT$4,Dashboard!$B$47:$L$69,8)*IT25/1000</f>
        <v>-9.1470599068153823E-3</v>
      </c>
      <c r="IU32" s="22">
        <f>VLOOKUP(IU$4,Dashboard!$B$47:$L$69,8)*IU25/1000</f>
        <v>-9.1470599068153823E-3</v>
      </c>
      <c r="IV32" s="22">
        <f>VLOOKUP(IV$4,Dashboard!$B$47:$L$69,8)*IV25/1000</f>
        <v>-9.1470599068153823E-3</v>
      </c>
      <c r="IW32" s="22">
        <f>VLOOKUP(IW$4,Dashboard!$B$47:$L$69,8)*IW25/1000</f>
        <v>-9.1470599068153823E-3</v>
      </c>
      <c r="IX32" s="22">
        <f>VLOOKUP(IX$4,Dashboard!$B$47:$L$69,8)*IX25/1000</f>
        <v>-9.1470599068153823E-3</v>
      </c>
      <c r="IY32" s="22">
        <f>VLOOKUP(IY$4,Dashboard!$B$47:$L$69,8)*IY25/1000</f>
        <v>-9.1470599068153823E-3</v>
      </c>
      <c r="IZ32" s="22">
        <f>VLOOKUP(IZ$4,Dashboard!$B$47:$L$69,8)*IZ25/1000</f>
        <v>-9.1470599068153823E-3</v>
      </c>
      <c r="JA32" s="22">
        <f>VLOOKUP(JA$4,Dashboard!$B$47:$L$69,8)*JA25/1000</f>
        <v>-9.1470599068153823E-3</v>
      </c>
      <c r="JB32" s="22">
        <f>VLOOKUP(JB$4,Dashboard!$B$47:$L$69,8)*JB25/1000</f>
        <v>-9.1470599068153823E-3</v>
      </c>
      <c r="JC32" s="22">
        <f>VLOOKUP(JC$4,Dashboard!$B$47:$L$69,8)*JC25/1000</f>
        <v>-9.1470599068153823E-3</v>
      </c>
      <c r="JD32" s="22">
        <f>VLOOKUP(JD$4,Dashboard!$B$47:$L$69,8)*JD25/1000</f>
        <v>-9.1470599068153823E-3</v>
      </c>
      <c r="JE32" s="22">
        <f>VLOOKUP(JE$4,Dashboard!$B$47:$L$69,8)*JE25/1000</f>
        <v>-9.1470599068153823E-3</v>
      </c>
      <c r="JF32" s="22">
        <f>VLOOKUP(JF$4,Dashboard!$B$47:$L$69,8)*JF25/1000</f>
        <v>-9.1470599068153823E-3</v>
      </c>
      <c r="JG32" s="22">
        <f>VLOOKUP(JG$4,Dashboard!$B$47:$L$69,8)*JG25/1000</f>
        <v>-9.1470599068153823E-3</v>
      </c>
      <c r="JH32" s="22">
        <f>VLOOKUP(JH$4,Dashboard!$B$47:$L$69,8)*JH25/1000</f>
        <v>-9.1470599068153823E-3</v>
      </c>
      <c r="JI32" s="22">
        <f>VLOOKUP(JI$4,Dashboard!$B$47:$L$69,8)*JI25/1000</f>
        <v>-9.1470599068153823E-3</v>
      </c>
      <c r="JJ32" s="22">
        <f>VLOOKUP(JJ$4,Dashboard!$B$47:$L$69,8)*JJ25/1000</f>
        <v>-9.1470599068153823E-3</v>
      </c>
      <c r="JK32" s="22">
        <f>VLOOKUP(JK$4,Dashboard!$B$47:$L$69,8)*JK25/1000</f>
        <v>-9.1470599068153823E-3</v>
      </c>
      <c r="JL32" s="22">
        <f>VLOOKUP(JL$4,Dashboard!$B$47:$L$69,8)*JL25/1000</f>
        <v>-9.1470599068153823E-3</v>
      </c>
      <c r="JM32" s="22">
        <f>VLOOKUP(JM$4,Dashboard!$B$47:$L$69,8)*JM25/1000</f>
        <v>-9.1470599068153823E-3</v>
      </c>
      <c r="JN32" s="22"/>
      <c r="JO32" s="22"/>
      <c r="JP32" s="22"/>
      <c r="JQ32" s="22"/>
      <c r="JR32" s="22"/>
      <c r="JS32" s="22"/>
      <c r="JT32" s="22"/>
      <c r="JU32" s="22"/>
      <c r="JV32" s="22"/>
      <c r="JW32" s="22"/>
      <c r="JX32" s="22"/>
      <c r="JY32" s="22"/>
      <c r="JZ32" s="22"/>
      <c r="KA32" s="22"/>
      <c r="KB32" s="22"/>
      <c r="KC32" s="22"/>
      <c r="KD32" s="22"/>
      <c r="KE32" s="22"/>
      <c r="KF32" s="22"/>
      <c r="KG32" s="22"/>
      <c r="KH32" s="22"/>
      <c r="KI32" s="22"/>
      <c r="KJ32" s="22"/>
      <c r="KK32" s="22"/>
      <c r="KL32" s="22"/>
      <c r="KM32" s="22"/>
      <c r="KN32" s="22"/>
      <c r="KO32" s="22"/>
      <c r="KP32" s="22"/>
      <c r="KQ32" s="22"/>
      <c r="KR32" s="22"/>
      <c r="KS32" s="22"/>
      <c r="KT32" s="22"/>
      <c r="KU32" s="22"/>
      <c r="KV32" s="22"/>
      <c r="KW32" s="22"/>
      <c r="KX32" s="22"/>
      <c r="KY32" s="22"/>
      <c r="KZ32" s="22"/>
      <c r="LA32" s="22"/>
      <c r="LB32" s="22"/>
      <c r="LC32" s="22"/>
      <c r="LD32" s="22"/>
      <c r="LE32" s="22"/>
      <c r="LF32" s="22"/>
      <c r="LG32" s="22"/>
      <c r="LH32" s="22"/>
      <c r="LI32" s="22"/>
      <c r="LJ32" s="22"/>
      <c r="LK32" s="22"/>
      <c r="LL32" s="22"/>
      <c r="LM32" s="22"/>
      <c r="LN32" s="22"/>
      <c r="LO32" s="22"/>
      <c r="LP32" s="22"/>
      <c r="LQ32" s="22"/>
      <c r="LR32" s="22"/>
    </row>
    <row r="33" spans="1:330" x14ac:dyDescent="0.3">
      <c r="A33" t="s">
        <v>40</v>
      </c>
      <c r="B33" s="22">
        <f>VLOOKUP(B$4,Dashboard!$B$47:$L$69,9)*B24/1000</f>
        <v>0</v>
      </c>
      <c r="C33" s="22">
        <f>VLOOKUP(C$4,Dashboard!$B$47:$L$69,9)*C24/1000</f>
        <v>0</v>
      </c>
      <c r="D33" s="22">
        <f>VLOOKUP(D$4,Dashboard!$B$47:$L$69,9)*D24/1000</f>
        <v>0</v>
      </c>
      <c r="E33" s="22">
        <f>VLOOKUP(E$4,Dashboard!$B$47:$L$69,9)*E24/1000</f>
        <v>0</v>
      </c>
      <c r="F33" s="22">
        <f>VLOOKUP(F$4,Dashboard!$B$47:$L$69,9)*F24/1000</f>
        <v>0</v>
      </c>
      <c r="G33" s="22">
        <f>VLOOKUP(G$4,Dashboard!$B$47:$L$69,9)*G24/1000</f>
        <v>0</v>
      </c>
      <c r="H33" s="22">
        <f>VLOOKUP(H$4,Dashboard!$B$47:$L$69,9)*H24/1000</f>
        <v>0</v>
      </c>
      <c r="I33" s="22">
        <f>VLOOKUP(I$4,Dashboard!$B$47:$L$69,9)*I24/1000</f>
        <v>0</v>
      </c>
      <c r="J33" s="22">
        <f>VLOOKUP(J$4,Dashboard!$B$47:$L$69,9)*J24/1000</f>
        <v>0</v>
      </c>
      <c r="K33" s="22">
        <f>VLOOKUP(K$4,Dashboard!$B$47:$L$69,9)*K24/1000</f>
        <v>0</v>
      </c>
      <c r="L33" s="22">
        <f>VLOOKUP(L$4,Dashboard!$B$47:$L$69,9)*L24/1000</f>
        <v>0</v>
      </c>
      <c r="M33" s="22">
        <f>VLOOKUP(M$4,Dashboard!$B$47:$L$69,9)*M24/1000</f>
        <v>0</v>
      </c>
      <c r="N33" s="22">
        <f>VLOOKUP(N$4,Dashboard!$B$47:$L$69,9)*N24/1000</f>
        <v>0</v>
      </c>
      <c r="O33" s="22">
        <f>VLOOKUP(O$4,Dashboard!$B$47:$L$69,9)*O24/1000</f>
        <v>0</v>
      </c>
      <c r="P33" s="22">
        <f>VLOOKUP(P$4,Dashboard!$B$47:$L$69,9)*P24/1000</f>
        <v>0</v>
      </c>
      <c r="Q33" s="22">
        <f>VLOOKUP(Q$4,Dashboard!$B$47:$L$69,9)*Q24/1000</f>
        <v>0</v>
      </c>
      <c r="R33" s="22">
        <f>VLOOKUP(R$4,Dashboard!$B$47:$L$69,9)*R24/1000</f>
        <v>0</v>
      </c>
      <c r="S33" s="22">
        <f>VLOOKUP(S$4,Dashboard!$B$47:$L$69,9)*S24/1000</f>
        <v>0</v>
      </c>
      <c r="T33" s="22">
        <f>VLOOKUP(T$4,Dashboard!$B$47:$L$69,9)*T24/1000</f>
        <v>0</v>
      </c>
      <c r="U33" s="22">
        <f>VLOOKUP(U$4,Dashboard!$B$47:$L$69,9)*U24/1000</f>
        <v>0</v>
      </c>
      <c r="V33" s="22">
        <f>VLOOKUP(V$4,Dashboard!$B$47:$L$69,9)*V24/1000</f>
        <v>0</v>
      </c>
      <c r="W33" s="22">
        <f>VLOOKUP(W$4,Dashboard!$B$47:$L$69,9)*W24/1000</f>
        <v>0</v>
      </c>
      <c r="X33" s="22">
        <f>VLOOKUP(X$4,Dashboard!$B$47:$L$69,9)*X24/1000</f>
        <v>0</v>
      </c>
      <c r="Y33" s="22">
        <f>VLOOKUP(Y$4,Dashboard!$B$47:$L$69,9)*Y24/1000</f>
        <v>0</v>
      </c>
      <c r="Z33" s="22">
        <f>VLOOKUP(Z$4,Dashboard!$B$47:$L$69,9)*Z24/1000</f>
        <v>0</v>
      </c>
      <c r="AA33" s="22">
        <f>VLOOKUP(AA$4,Dashboard!$B$47:$L$69,9)*AA24/1000</f>
        <v>0</v>
      </c>
      <c r="AB33" s="22">
        <f>VLOOKUP(AB$4,Dashboard!$B$47:$L$69,9)*AB24/1000</f>
        <v>0</v>
      </c>
      <c r="AC33" s="22">
        <f>VLOOKUP(AC$4,Dashboard!$B$47:$L$69,9)*AC24/1000</f>
        <v>0</v>
      </c>
      <c r="AD33" s="22">
        <f>VLOOKUP(AD$4,Dashboard!$B$47:$L$69,9)*AD24/1000</f>
        <v>0</v>
      </c>
      <c r="AE33" s="22">
        <f>VLOOKUP(AE$4,Dashboard!$B$47:$L$69,9)*AE24/1000</f>
        <v>0</v>
      </c>
      <c r="AF33" s="22">
        <f>VLOOKUP(AF$4,Dashboard!$B$47:$L$69,9)*AF24/1000</f>
        <v>0</v>
      </c>
      <c r="AG33" s="22">
        <f>VLOOKUP(AG$4,Dashboard!$B$47:$L$69,9)*AG24/1000</f>
        <v>0</v>
      </c>
      <c r="AH33" s="22">
        <f>VLOOKUP(AH$4,Dashboard!$B$47:$L$69,9)*AH24/1000</f>
        <v>0</v>
      </c>
      <c r="AI33" s="22">
        <f>VLOOKUP(AI$4,Dashboard!$B$47:$L$69,9)*AI24/1000</f>
        <v>0</v>
      </c>
      <c r="AJ33" s="22">
        <f>VLOOKUP(AJ$4,Dashboard!$B$47:$L$69,9)*AJ24/1000</f>
        <v>0</v>
      </c>
      <c r="AK33" s="22">
        <f>VLOOKUP(AK$4,Dashboard!$B$47:$L$69,9)*AK24/1000</f>
        <v>0</v>
      </c>
      <c r="AL33" s="22">
        <f>VLOOKUP(AL$4,Dashboard!$B$47:$L$69,9)*AL24/1000</f>
        <v>0</v>
      </c>
      <c r="AM33" s="22">
        <f>VLOOKUP(AM$4,Dashboard!$B$47:$L$69,9)*AM24/1000</f>
        <v>0</v>
      </c>
      <c r="AN33" s="22">
        <f>VLOOKUP(AN$4,Dashboard!$B$47:$L$69,9)*AN24/1000</f>
        <v>0</v>
      </c>
      <c r="AO33" s="22">
        <f>VLOOKUP(AO$4,Dashboard!$B$47:$L$69,9)*AO24/1000</f>
        <v>0</v>
      </c>
      <c r="AP33" s="22">
        <f>VLOOKUP(AP$4,Dashboard!$B$47:$L$69,9)*AP24/1000</f>
        <v>0</v>
      </c>
      <c r="AQ33" s="22">
        <f>VLOOKUP(AQ$4,Dashboard!$B$47:$L$69,9)*AQ24/1000</f>
        <v>0</v>
      </c>
      <c r="AR33" s="22">
        <f>VLOOKUP(AR$4,Dashboard!$B$47:$L$69,9)*AR24/1000</f>
        <v>0</v>
      </c>
      <c r="AS33" s="22">
        <f>VLOOKUP(AS$4,Dashboard!$B$47:$L$69,9)*AS24/1000</f>
        <v>0</v>
      </c>
      <c r="AT33" s="22">
        <f>VLOOKUP(AT$4,Dashboard!$B$47:$L$69,9)*AT24/1000</f>
        <v>0</v>
      </c>
      <c r="AU33" s="22">
        <f>VLOOKUP(AU$4,Dashboard!$B$47:$L$69,9)*AU24/1000</f>
        <v>0</v>
      </c>
      <c r="AV33" s="22">
        <f>VLOOKUP(AV$4,Dashboard!$B$47:$L$69,9)*AV24/1000</f>
        <v>0</v>
      </c>
      <c r="AW33" s="22">
        <f>VLOOKUP(AW$4,Dashboard!$B$47:$L$69,9)*AW24/1000</f>
        <v>0</v>
      </c>
      <c r="AX33" s="22">
        <f>VLOOKUP(AX$4,Dashboard!$B$47:$L$69,9)*AX24/1000</f>
        <v>0</v>
      </c>
      <c r="AY33" s="22">
        <f>VLOOKUP(AY$4,Dashboard!$B$47:$L$69,9)*AY24/1000</f>
        <v>0</v>
      </c>
      <c r="AZ33" s="22">
        <f>VLOOKUP(AZ$4,Dashboard!$B$47:$L$69,9)*AZ24/1000</f>
        <v>0</v>
      </c>
      <c r="BA33" s="22">
        <f>VLOOKUP(BA$4,Dashboard!$B$47:$L$69,9)*BA24/1000</f>
        <v>0</v>
      </c>
      <c r="BB33" s="22">
        <f>VLOOKUP(BB$4,Dashboard!$B$47:$L$69,9)*BB24/1000</f>
        <v>0</v>
      </c>
      <c r="BC33" s="22">
        <f>VLOOKUP(BC$4,Dashboard!$B$47:$L$69,9)*BC24/1000</f>
        <v>0</v>
      </c>
      <c r="BD33" s="22">
        <f>VLOOKUP(BD$4,Dashboard!$B$47:$L$69,9)*BD24/1000</f>
        <v>0</v>
      </c>
      <c r="BE33" s="22">
        <f>VLOOKUP(BE$4,Dashboard!$B$47:$L$69,9)*BE24/1000</f>
        <v>0</v>
      </c>
      <c r="BF33" s="22">
        <f>VLOOKUP(BF$4,Dashboard!$B$47:$L$69,9)*BF24/1000</f>
        <v>0</v>
      </c>
      <c r="BG33" s="22">
        <f>VLOOKUP(BG$4,Dashboard!$B$47:$L$69,9)*BG24/1000</f>
        <v>0</v>
      </c>
      <c r="BH33" s="22">
        <f>VLOOKUP(BH$4,Dashboard!$B$47:$L$69,9)*BH24/1000</f>
        <v>0</v>
      </c>
      <c r="BI33" s="22">
        <f>VLOOKUP(BI$4,Dashboard!$B$47:$L$69,9)*BI24/1000</f>
        <v>0</v>
      </c>
      <c r="BJ33" s="22">
        <f>VLOOKUP(BJ$4,Dashboard!$B$47:$L$69,9)*BJ24/1000</f>
        <v>0</v>
      </c>
      <c r="BK33" s="22">
        <f>VLOOKUP(BK$4,Dashboard!$B$47:$L$69,9)*BK24/1000</f>
        <v>0</v>
      </c>
      <c r="BL33" s="22">
        <f>VLOOKUP(BL$4,Dashboard!$B$47:$L$69,9)*BL24/1000</f>
        <v>0</v>
      </c>
      <c r="BM33" s="22">
        <f>VLOOKUP(BM$4,Dashboard!$B$47:$L$69,9)*BM24/1000</f>
        <v>0</v>
      </c>
      <c r="BN33" s="22">
        <f>VLOOKUP(BN$4,Dashboard!$B$47:$L$69,9)*BN24/1000</f>
        <v>0</v>
      </c>
      <c r="BO33" s="22">
        <f>VLOOKUP(BO$4,Dashboard!$B$47:$L$69,9)*BO24/1000</f>
        <v>2.2089600000000004E-2</v>
      </c>
      <c r="BP33" s="22">
        <f>VLOOKUP(BP$4,Dashboard!$B$47:$L$69,9)*BP24/1000</f>
        <v>2.2089600000000004E-2</v>
      </c>
      <c r="BQ33" s="22">
        <f>VLOOKUP(BQ$4,Dashboard!$B$47:$L$69,9)*BQ24/1000</f>
        <v>2.2089600000000004E-2</v>
      </c>
      <c r="BR33" s="22">
        <f>VLOOKUP(BR$4,Dashboard!$B$47:$L$69,9)*BR24/1000</f>
        <v>2.2089600000000004E-2</v>
      </c>
      <c r="BS33" s="22">
        <f>VLOOKUP(BS$4,Dashboard!$B$47:$L$69,9)*BS24/1000</f>
        <v>2.2089600000000004E-2</v>
      </c>
      <c r="BT33" s="22">
        <f>VLOOKUP(BT$4,Dashboard!$B$47:$L$69,9)*BT24/1000</f>
        <v>2.2089600000000004E-2</v>
      </c>
      <c r="BU33" s="22">
        <f>VLOOKUP(BU$4,Dashboard!$B$47:$L$69,9)*BU24/1000</f>
        <v>2.2089600000000004E-2</v>
      </c>
      <c r="BV33" s="22">
        <f>VLOOKUP(BV$4,Dashboard!$B$47:$L$69,9)*BV24/1000</f>
        <v>2.2089600000000004E-2</v>
      </c>
      <c r="BW33" s="22">
        <f>VLOOKUP(BW$4,Dashboard!$B$47:$L$69,9)*BW24/1000</f>
        <v>2.2089600000000004E-2</v>
      </c>
      <c r="BX33" s="22">
        <f>VLOOKUP(BX$4,Dashboard!$B$47:$L$69,9)*BX24/1000</f>
        <v>2.2089600000000004E-2</v>
      </c>
      <c r="BY33" s="22">
        <f>VLOOKUP(BY$4,Dashboard!$B$47:$L$69,9)*BY24/1000</f>
        <v>2.2089600000000004E-2</v>
      </c>
      <c r="BZ33" s="22">
        <f>VLOOKUP(BZ$4,Dashboard!$B$47:$L$69,9)*BZ24/1000</f>
        <v>2.2089600000000004E-2</v>
      </c>
      <c r="CA33" s="22">
        <f>VLOOKUP(CA$4,Dashboard!$B$47:$L$69,9)*CA24/1000</f>
        <v>2.2089600000000004E-2</v>
      </c>
      <c r="CB33" s="22">
        <f>VLOOKUP(CB$4,Dashboard!$B$47:$L$69,9)*CB24/1000</f>
        <v>2.2089600000000004E-2</v>
      </c>
      <c r="CC33" s="22">
        <f>VLOOKUP(CC$4,Dashboard!$B$47:$L$69,9)*CC24/1000</f>
        <v>2.2089600000000004E-2</v>
      </c>
      <c r="CD33" s="22">
        <f>VLOOKUP(CD$4,Dashboard!$B$47:$L$69,9)*CD24/1000</f>
        <v>2.2089600000000004E-2</v>
      </c>
      <c r="CE33" s="22">
        <f>VLOOKUP(CE$4,Dashboard!$B$47:$L$69,9)*CE24/1000</f>
        <v>2.2089600000000004E-2</v>
      </c>
      <c r="CF33" s="22">
        <f>VLOOKUP(CF$4,Dashboard!$B$47:$L$69,9)*CF24/1000</f>
        <v>2.2089600000000004E-2</v>
      </c>
      <c r="CG33" s="22">
        <f>VLOOKUP(CG$4,Dashboard!$B$47:$L$69,9)*CG24/1000</f>
        <v>2.2089600000000004E-2</v>
      </c>
      <c r="CH33" s="22">
        <f>VLOOKUP(CH$4,Dashboard!$B$47:$L$69,9)*CH24/1000</f>
        <v>2.2089600000000004E-2</v>
      </c>
      <c r="CI33" s="22">
        <f>VLOOKUP(CI$4,Dashboard!$B$47:$L$69,9)*CI24/1000</f>
        <v>2.2089600000000004E-2</v>
      </c>
      <c r="CJ33" s="22">
        <f>VLOOKUP(CJ$4,Dashboard!$B$47:$L$69,9)*CJ24/1000</f>
        <v>2.2089600000000004E-2</v>
      </c>
      <c r="CK33" s="22">
        <f>VLOOKUP(CK$4,Dashboard!$B$47:$L$69,9)*CK24/1000</f>
        <v>2.2089600000000004E-2</v>
      </c>
      <c r="CL33" s="22">
        <f>VLOOKUP(CL$4,Dashboard!$B$47:$L$69,9)*CL24/1000</f>
        <v>2.2089600000000004E-2</v>
      </c>
      <c r="CM33" s="22">
        <f>VLOOKUP(CM$4,Dashboard!$B$47:$L$69,9)*CM24/1000</f>
        <v>2.2089600000000004E-2</v>
      </c>
      <c r="CN33" s="22">
        <f>VLOOKUP(CN$4,Dashboard!$B$47:$L$69,9)*CN24/1000</f>
        <v>2.2089600000000004E-2</v>
      </c>
      <c r="CO33" s="22">
        <f>VLOOKUP(CO$4,Dashboard!$B$47:$L$69,9)*CO24/1000</f>
        <v>2.2089600000000004E-2</v>
      </c>
      <c r="CP33" s="22">
        <f>VLOOKUP(CP$4,Dashboard!$B$47:$L$69,9)*CP24/1000</f>
        <v>2.2089600000000004E-2</v>
      </c>
      <c r="CQ33" s="22">
        <f>VLOOKUP(CQ$4,Dashboard!$B$47:$L$69,9)*CQ24/1000</f>
        <v>2.2089600000000004E-2</v>
      </c>
      <c r="CR33" s="22">
        <f>VLOOKUP(CR$4,Dashboard!$B$47:$L$69,9)*CR24/1000</f>
        <v>2.2089600000000004E-2</v>
      </c>
      <c r="CS33" s="22">
        <f>VLOOKUP(CS$4,Dashboard!$B$47:$L$69,9)*CS24/1000</f>
        <v>2.2089600000000004E-2</v>
      </c>
      <c r="CT33" s="22">
        <f>VLOOKUP(CT$4,Dashboard!$B$47:$L$69,9)*CT24/1000</f>
        <v>2.2089600000000004E-2</v>
      </c>
      <c r="CU33" s="22">
        <f>VLOOKUP(CU$4,Dashboard!$B$47:$L$69,9)*CU24/1000</f>
        <v>2.2089600000000004E-2</v>
      </c>
      <c r="CV33" s="22">
        <f>VLOOKUP(CV$4,Dashboard!$B$47:$L$69,9)*CV24/1000</f>
        <v>2.2089600000000004E-2</v>
      </c>
      <c r="CW33" s="22">
        <f>VLOOKUP(CW$4,Dashboard!$B$47:$L$69,9)*CW24/1000</f>
        <v>2.2089600000000004E-2</v>
      </c>
      <c r="CX33" s="22">
        <f>VLOOKUP(CX$4,Dashboard!$B$47:$L$69,9)*CX24/1000</f>
        <v>2.2089600000000004E-2</v>
      </c>
      <c r="CY33" s="22">
        <f>VLOOKUP(CY$4,Dashboard!$B$47:$L$69,9)*CY24/1000</f>
        <v>2.2089600000000004E-2</v>
      </c>
      <c r="CZ33" s="22">
        <f>VLOOKUP(CZ$4,Dashboard!$B$47:$L$69,9)*CZ24/1000</f>
        <v>2.2089600000000004E-2</v>
      </c>
      <c r="DA33" s="22">
        <f>VLOOKUP(DA$4,Dashboard!$B$47:$L$69,9)*DA24/1000</f>
        <v>2.2089600000000004E-2</v>
      </c>
      <c r="DB33" s="22">
        <f>VLOOKUP(DB$4,Dashboard!$B$47:$L$69,9)*DB24/1000</f>
        <v>2.2089600000000004E-2</v>
      </c>
      <c r="DC33" s="22">
        <f>VLOOKUP(DC$4,Dashboard!$B$47:$L$69,9)*DC24/1000</f>
        <v>2.2089600000000004E-2</v>
      </c>
      <c r="DD33" s="22">
        <f>VLOOKUP(DD$4,Dashboard!$B$47:$L$69,9)*DD24/1000</f>
        <v>2.2089600000000004E-2</v>
      </c>
      <c r="DE33" s="22">
        <f>VLOOKUP(DE$4,Dashboard!$B$47:$L$69,9)*DE24/1000</f>
        <v>2.2089600000000004E-2</v>
      </c>
      <c r="DF33" s="22">
        <f>VLOOKUP(DF$4,Dashboard!$B$47:$L$69,9)*DF24/1000</f>
        <v>2.2089600000000004E-2</v>
      </c>
      <c r="DG33" s="22">
        <f>VLOOKUP(DG$4,Dashboard!$B$47:$L$69,9)*DG24/1000</f>
        <v>2.2089600000000004E-2</v>
      </c>
      <c r="DH33" s="22">
        <f>VLOOKUP(DH$4,Dashboard!$B$47:$L$69,9)*DH24/1000</f>
        <v>2.2089600000000004E-2</v>
      </c>
      <c r="DI33" s="22">
        <f>VLOOKUP(DI$4,Dashboard!$B$47:$L$69,9)*DI24/1000</f>
        <v>2.2089600000000004E-2</v>
      </c>
      <c r="DJ33" s="22">
        <f>VLOOKUP(DJ$4,Dashboard!$B$47:$L$69,9)*DJ24/1000</f>
        <v>2.2089600000000004E-2</v>
      </c>
      <c r="DK33" s="22">
        <f>VLOOKUP(DK$4,Dashboard!$B$47:$L$69,9)*DK24/1000</f>
        <v>2.2089600000000004E-2</v>
      </c>
      <c r="DL33" s="22">
        <f>VLOOKUP(DL$4,Dashboard!$B$47:$L$69,9)*DL24/1000</f>
        <v>2.2089600000000004E-2</v>
      </c>
      <c r="DM33" s="22">
        <f>VLOOKUP(DM$4,Dashboard!$B$47:$L$69,9)*DM24/1000</f>
        <v>2.2089600000000004E-2</v>
      </c>
      <c r="DN33" s="22">
        <f>VLOOKUP(DN$4,Dashboard!$B$47:$L$69,9)*DN24/1000</f>
        <v>2.2089600000000004E-2</v>
      </c>
      <c r="DO33" s="22">
        <f>VLOOKUP(DO$4,Dashboard!$B$47:$L$69,9)*DO24/1000</f>
        <v>2.2089600000000004E-2</v>
      </c>
      <c r="DP33" s="22">
        <f>VLOOKUP(DP$4,Dashboard!$B$47:$L$69,9)*DP24/1000</f>
        <v>2.2089600000000004E-2</v>
      </c>
      <c r="DQ33" s="22">
        <f>VLOOKUP(DQ$4,Dashboard!$B$47:$L$69,9)*DQ24/1000</f>
        <v>2.2089600000000004E-2</v>
      </c>
      <c r="DR33" s="22">
        <f>VLOOKUP(DR$4,Dashboard!$B$47:$L$69,9)*DR24/1000</f>
        <v>2.2089600000000004E-2</v>
      </c>
      <c r="DS33" s="22">
        <f>VLOOKUP(DS$4,Dashboard!$B$47:$L$69,9)*DS24/1000</f>
        <v>2.2089600000000004E-2</v>
      </c>
      <c r="DT33" s="22">
        <f>VLOOKUP(DT$4,Dashboard!$B$47:$L$69,9)*DT24/1000</f>
        <v>2.2089600000000004E-2</v>
      </c>
      <c r="DU33" s="22">
        <f>VLOOKUP(DU$4,Dashboard!$B$47:$L$69,9)*DU24/1000</f>
        <v>2.2089600000000004E-2</v>
      </c>
      <c r="DV33" s="22">
        <f>VLOOKUP(DV$4,Dashboard!$B$47:$L$69,9)*DV24/1000</f>
        <v>2.2089600000000004E-2</v>
      </c>
      <c r="DW33" s="22">
        <f>VLOOKUP(DW$4,Dashboard!$B$47:$L$69,9)*DW24/1000</f>
        <v>2.2089600000000004E-2</v>
      </c>
      <c r="DX33" s="22">
        <f>VLOOKUP(DX$4,Dashboard!$B$47:$L$69,9)*DX24/1000</f>
        <v>2.2089600000000004E-2</v>
      </c>
      <c r="DY33" s="22">
        <f>VLOOKUP(DY$4,Dashboard!$B$47:$L$69,9)*DY24/1000</f>
        <v>2.2089600000000004E-2</v>
      </c>
      <c r="DZ33" s="22">
        <f>VLOOKUP(DZ$4,Dashboard!$B$47:$L$69,9)*DZ24/1000</f>
        <v>2.2089600000000004E-2</v>
      </c>
      <c r="EA33" s="22">
        <f>VLOOKUP(EA$4,Dashboard!$B$47:$L$69,9)*EA24/1000</f>
        <v>2.2089600000000004E-2</v>
      </c>
      <c r="EB33" s="22">
        <f>VLOOKUP(EB$4,Dashboard!$B$47:$L$69,9)*EB24/1000</f>
        <v>2.2089600000000004E-2</v>
      </c>
      <c r="EC33" s="22">
        <f>VLOOKUP(EC$4,Dashboard!$B$47:$L$69,9)*EC24/1000</f>
        <v>2.2089600000000004E-2</v>
      </c>
      <c r="ED33" s="22">
        <f>VLOOKUP(ED$4,Dashboard!$B$47:$L$69,9)*ED24/1000</f>
        <v>2.2089600000000004E-2</v>
      </c>
      <c r="EE33" s="22">
        <f>VLOOKUP(EE$4,Dashboard!$B$47:$L$69,9)*EE24/1000</f>
        <v>2.2089600000000004E-2</v>
      </c>
      <c r="EF33" s="22">
        <f>VLOOKUP(EF$4,Dashboard!$B$47:$L$69,9)*EF24/1000</f>
        <v>2.2089600000000004E-2</v>
      </c>
      <c r="EG33" s="22">
        <f>VLOOKUP(EG$4,Dashboard!$B$47:$L$69,9)*EG24/1000</f>
        <v>2.2089600000000004E-2</v>
      </c>
      <c r="EH33" s="22">
        <f>VLOOKUP(EH$4,Dashboard!$B$47:$L$69,9)*EH24/1000</f>
        <v>2.2089600000000004E-2</v>
      </c>
      <c r="EI33" s="22">
        <f>VLOOKUP(EI$4,Dashboard!$B$47:$L$69,9)*EI24/1000</f>
        <v>2.2089600000000004E-2</v>
      </c>
      <c r="EJ33" s="22">
        <f>VLOOKUP(EJ$4,Dashboard!$B$47:$L$69,9)*EJ24/1000</f>
        <v>2.2089600000000004E-2</v>
      </c>
      <c r="EK33" s="22">
        <f>VLOOKUP(EK$4,Dashboard!$B$47:$L$69,9)*EK24/1000</f>
        <v>2.2089600000000004E-2</v>
      </c>
      <c r="EL33" s="22">
        <f>VLOOKUP(EL$4,Dashboard!$B$47:$L$69,9)*EL24/1000</f>
        <v>2.2089600000000004E-2</v>
      </c>
      <c r="EM33" s="22">
        <f>VLOOKUP(EM$4,Dashboard!$B$47:$L$69,9)*EM24/1000</f>
        <v>2.2089600000000004E-2</v>
      </c>
      <c r="EN33" s="22">
        <f>VLOOKUP(EN$4,Dashboard!$B$47:$L$69,9)*EN24/1000</f>
        <v>2.2089600000000004E-2</v>
      </c>
      <c r="EO33" s="22">
        <f>VLOOKUP(EO$4,Dashboard!$B$47:$L$69,9)*EO24/1000</f>
        <v>2.2089600000000004E-2</v>
      </c>
      <c r="EP33" s="22">
        <f>VLOOKUP(EP$4,Dashboard!$B$47:$L$69,9)*EP24/1000</f>
        <v>2.2089600000000004E-2</v>
      </c>
      <c r="EQ33" s="22">
        <f>VLOOKUP(EQ$4,Dashboard!$B$47:$L$69,9)*EQ24/1000</f>
        <v>2.2089600000000004E-2</v>
      </c>
      <c r="ER33" s="22">
        <f>VLOOKUP(ER$4,Dashboard!$B$47:$L$69,9)*ER24/1000</f>
        <v>2.2089600000000004E-2</v>
      </c>
      <c r="ES33" s="22">
        <f>VLOOKUP(ES$4,Dashboard!$B$47:$L$69,9)*ES24/1000</f>
        <v>2.2089600000000004E-2</v>
      </c>
      <c r="ET33" s="22">
        <f>VLOOKUP(ET$4,Dashboard!$B$47:$L$69,9)*ET24/1000</f>
        <v>2.2089600000000004E-2</v>
      </c>
      <c r="EU33" s="22">
        <f>VLOOKUP(EU$4,Dashboard!$B$47:$L$69,9)*EU24/1000</f>
        <v>2.2089600000000004E-2</v>
      </c>
      <c r="EV33" s="22">
        <f>VLOOKUP(EV$4,Dashboard!$B$47:$L$69,9)*EV24/1000</f>
        <v>2.2089600000000004E-2</v>
      </c>
      <c r="EW33" s="22">
        <f>VLOOKUP(EW$4,Dashboard!$B$47:$L$69,9)*EW24/1000</f>
        <v>2.2089600000000004E-2</v>
      </c>
      <c r="EX33" s="22">
        <f>VLOOKUP(EX$4,Dashboard!$B$47:$L$69,9)*EX24/1000</f>
        <v>2.2089600000000004E-2</v>
      </c>
      <c r="EY33" s="22">
        <f>VLOOKUP(EY$4,Dashboard!$B$47:$L$69,9)*EY24/1000</f>
        <v>2.2089600000000004E-2</v>
      </c>
      <c r="EZ33" s="22">
        <f>VLOOKUP(EZ$4,Dashboard!$B$47:$L$69,9)*EZ24/1000</f>
        <v>2.2089600000000004E-2</v>
      </c>
      <c r="FA33" s="22">
        <f>VLOOKUP(FA$4,Dashboard!$B$47:$L$69,9)*FA24/1000</f>
        <v>2.2089600000000004E-2</v>
      </c>
      <c r="FB33" s="22">
        <f>VLOOKUP(FB$4,Dashboard!$B$47:$L$69,9)*FB24/1000</f>
        <v>2.2089600000000004E-2</v>
      </c>
      <c r="FC33" s="22">
        <f>VLOOKUP(FC$4,Dashboard!$B$47:$L$69,9)*FC24/1000</f>
        <v>2.2089600000000004E-2</v>
      </c>
      <c r="FD33" s="22">
        <f>VLOOKUP(FD$4,Dashboard!$B$47:$L$69,9)*FD24/1000</f>
        <v>2.2089600000000004E-2</v>
      </c>
      <c r="FE33" s="22">
        <f>VLOOKUP(FE$4,Dashboard!$B$47:$L$69,9)*FE24/1000</f>
        <v>2.2089600000000004E-2</v>
      </c>
      <c r="FF33" s="22">
        <f>VLOOKUP(FF$4,Dashboard!$B$47:$L$69,9)*FF24/1000</f>
        <v>2.2089600000000004E-2</v>
      </c>
      <c r="FG33" s="22">
        <f>VLOOKUP(FG$4,Dashboard!$B$47:$L$69,9)*FG24/1000</f>
        <v>2.2089600000000004E-2</v>
      </c>
      <c r="FH33" s="22">
        <f>VLOOKUP(FH$4,Dashboard!$B$47:$L$69,9)*FH24/1000</f>
        <v>2.2089600000000004E-2</v>
      </c>
      <c r="FI33" s="22">
        <f>VLOOKUP(FI$4,Dashboard!$B$47:$L$69,9)*FI24/1000</f>
        <v>2.2089600000000004E-2</v>
      </c>
      <c r="FJ33" s="22">
        <f>VLOOKUP(FJ$4,Dashboard!$B$47:$L$69,9)*FJ24/1000</f>
        <v>2.2089600000000004E-2</v>
      </c>
      <c r="FK33" s="22">
        <f>VLOOKUP(FK$4,Dashboard!$B$47:$L$69,9)*FK24/1000</f>
        <v>2.2089600000000004E-2</v>
      </c>
      <c r="FL33" s="22">
        <f>VLOOKUP(FL$4,Dashboard!$B$47:$L$69,9)*FL24/1000</f>
        <v>2.2089600000000004E-2</v>
      </c>
      <c r="FM33" s="22">
        <f>VLOOKUP(FM$4,Dashboard!$B$47:$L$69,9)*FM24/1000</f>
        <v>2.2089600000000004E-2</v>
      </c>
      <c r="FN33" s="22">
        <f>VLOOKUP(FN$4,Dashboard!$B$47:$L$69,9)*FN24/1000</f>
        <v>2.2089600000000004E-2</v>
      </c>
      <c r="FO33" s="22">
        <f>VLOOKUP(FO$4,Dashboard!$B$47:$L$69,9)*FO24/1000</f>
        <v>2.2089600000000004E-2</v>
      </c>
      <c r="FP33" s="22">
        <f>VLOOKUP(FP$4,Dashboard!$B$47:$L$69,9)*FP24/1000</f>
        <v>2.2089600000000004E-2</v>
      </c>
      <c r="FQ33" s="22">
        <f>VLOOKUP(FQ$4,Dashboard!$B$47:$L$69,9)*FQ24/1000</f>
        <v>2.2089600000000004E-2</v>
      </c>
      <c r="FR33" s="22">
        <f>VLOOKUP(FR$4,Dashboard!$B$47:$L$69,9)*FR24/1000</f>
        <v>2.2089600000000004E-2</v>
      </c>
      <c r="FS33" s="22">
        <f>VLOOKUP(FS$4,Dashboard!$B$47:$L$69,9)*FS24/1000</f>
        <v>2.2089600000000004E-2</v>
      </c>
      <c r="FT33" s="22">
        <f>VLOOKUP(FT$4,Dashboard!$B$47:$L$69,9)*FT24/1000</f>
        <v>2.2089600000000004E-2</v>
      </c>
      <c r="FU33" s="22">
        <f>VLOOKUP(FU$4,Dashboard!$B$47:$L$69,9)*FU24/1000</f>
        <v>2.2089600000000004E-2</v>
      </c>
      <c r="FV33" s="22">
        <f>VLOOKUP(FV$4,Dashboard!$B$47:$L$69,9)*FV24/1000</f>
        <v>2.2089600000000004E-2</v>
      </c>
      <c r="FW33" s="22">
        <f>VLOOKUP(FW$4,Dashboard!$B$47:$L$69,9)*FW24/1000</f>
        <v>2.2089600000000004E-2</v>
      </c>
      <c r="FX33" s="22">
        <f>VLOOKUP(FX$4,Dashboard!$B$47:$L$69,9)*FX24/1000</f>
        <v>2.2089600000000004E-2</v>
      </c>
      <c r="FY33" s="22">
        <f>VLOOKUP(FY$4,Dashboard!$B$47:$L$69,9)*FY24/1000</f>
        <v>2.2089600000000004E-2</v>
      </c>
      <c r="FZ33" s="22">
        <f>VLOOKUP(FZ$4,Dashboard!$B$47:$L$69,9)*FZ24/1000</f>
        <v>2.2089600000000004E-2</v>
      </c>
      <c r="GA33" s="22">
        <f>VLOOKUP(GA$4,Dashboard!$B$47:$L$69,9)*GA24/1000</f>
        <v>2.2089600000000004E-2</v>
      </c>
      <c r="GB33" s="22">
        <f>VLOOKUP(GB$4,Dashboard!$B$47:$L$69,9)*GB24/1000</f>
        <v>2.2089600000000004E-2</v>
      </c>
      <c r="GC33" s="22">
        <f>VLOOKUP(GC$4,Dashboard!$B$47:$L$69,9)*GC24/1000</f>
        <v>2.2089600000000004E-2</v>
      </c>
      <c r="GD33" s="22">
        <f>VLOOKUP(GD$4,Dashboard!$B$47:$L$69,9)*GD24/1000</f>
        <v>2.2089600000000004E-2</v>
      </c>
      <c r="GE33" s="22">
        <f>VLOOKUP(GE$4,Dashboard!$B$47:$L$69,9)*GE24/1000</f>
        <v>2.2089600000000004E-2</v>
      </c>
      <c r="GF33" s="22">
        <f>VLOOKUP(GF$4,Dashboard!$B$47:$L$69,9)*GF24/1000</f>
        <v>2.2089600000000004E-2</v>
      </c>
      <c r="GG33" s="22">
        <f>VLOOKUP(GG$4,Dashboard!$B$47:$L$69,9)*GG24/1000</f>
        <v>2.2089600000000004E-2</v>
      </c>
      <c r="GH33" s="22">
        <f>VLOOKUP(GH$4,Dashboard!$B$47:$L$69,9)*GH24/1000</f>
        <v>2.2089600000000004E-2</v>
      </c>
      <c r="GI33" s="22">
        <f>VLOOKUP(GI$4,Dashboard!$B$47:$L$69,9)*GI24/1000</f>
        <v>2.2089600000000004E-2</v>
      </c>
      <c r="GJ33" s="22">
        <f>VLOOKUP(GJ$4,Dashboard!$B$47:$L$69,9)*GJ24/1000</f>
        <v>2.2089600000000004E-2</v>
      </c>
      <c r="GK33" s="22">
        <f>VLOOKUP(GK$4,Dashboard!$B$47:$L$69,9)*GK24/1000</f>
        <v>2.2089600000000004E-2</v>
      </c>
      <c r="GL33" s="22">
        <f>VLOOKUP(GL$4,Dashboard!$B$47:$L$69,9)*GL24/1000</f>
        <v>2.2089600000000004E-2</v>
      </c>
      <c r="GM33" s="22">
        <f>VLOOKUP(GM$4,Dashboard!$B$47:$L$69,9)*GM24/1000</f>
        <v>2.2089600000000004E-2</v>
      </c>
      <c r="GN33" s="22">
        <f>VLOOKUP(GN$4,Dashboard!$B$47:$L$69,9)*GN24/1000</f>
        <v>2.2089600000000004E-2</v>
      </c>
      <c r="GO33" s="22">
        <f>VLOOKUP(GO$4,Dashboard!$B$47:$L$69,9)*GO24/1000</f>
        <v>2.2089600000000004E-2</v>
      </c>
      <c r="GP33" s="22">
        <f>VLOOKUP(GP$4,Dashboard!$B$47:$L$69,9)*GP24/1000</f>
        <v>2.2089600000000004E-2</v>
      </c>
      <c r="GQ33" s="22">
        <f>VLOOKUP(GQ$4,Dashboard!$B$47:$L$69,9)*GQ24/1000</f>
        <v>2.2089600000000004E-2</v>
      </c>
      <c r="GR33" s="22">
        <f>VLOOKUP(GR$4,Dashboard!$B$47:$L$69,9)*GR24/1000</f>
        <v>2.2089600000000004E-2</v>
      </c>
      <c r="GS33" s="22">
        <f>VLOOKUP(GS$4,Dashboard!$B$47:$L$69,9)*GS24/1000</f>
        <v>2.2089600000000004E-2</v>
      </c>
      <c r="GT33" s="22">
        <f>VLOOKUP(GT$4,Dashboard!$B$47:$L$69,9)*GT24/1000</f>
        <v>2.2089600000000004E-2</v>
      </c>
      <c r="GU33" s="22">
        <f>VLOOKUP(GU$4,Dashboard!$B$47:$L$69,9)*GU24/1000</f>
        <v>2.2089600000000004E-2</v>
      </c>
      <c r="GV33" s="22">
        <f>VLOOKUP(GV$4,Dashboard!$B$47:$L$69,9)*GV24/1000</f>
        <v>2.2089600000000004E-2</v>
      </c>
      <c r="GW33" s="22">
        <f>VLOOKUP(GW$4,Dashboard!$B$47:$L$69,9)*GW24/1000</f>
        <v>2.2089600000000004E-2</v>
      </c>
      <c r="GX33" s="22">
        <f>VLOOKUP(GX$4,Dashboard!$B$47:$L$69,9)*GX24/1000</f>
        <v>2.2089600000000004E-2</v>
      </c>
      <c r="GY33" s="22">
        <f>VLOOKUP(GY$4,Dashboard!$B$47:$L$69,9)*GY24/1000</f>
        <v>2.2089600000000004E-2</v>
      </c>
      <c r="GZ33" s="22">
        <f>VLOOKUP(GZ$4,Dashboard!$B$47:$L$69,9)*GZ24/1000</f>
        <v>2.2089600000000004E-2</v>
      </c>
      <c r="HA33" s="22">
        <f>VLOOKUP(HA$4,Dashboard!$B$47:$L$69,9)*HA24/1000</f>
        <v>2.2089600000000004E-2</v>
      </c>
      <c r="HB33" s="22">
        <f>VLOOKUP(HB$4,Dashboard!$B$47:$L$69,9)*HB24/1000</f>
        <v>2.2089600000000004E-2</v>
      </c>
      <c r="HC33" s="22">
        <f>VLOOKUP(HC$4,Dashboard!$B$47:$L$69,9)*HC24/1000</f>
        <v>2.2089600000000004E-2</v>
      </c>
      <c r="HD33" s="22">
        <f>VLOOKUP(HD$4,Dashboard!$B$47:$L$69,9)*HD24/1000</f>
        <v>2.2089600000000004E-2</v>
      </c>
      <c r="HE33" s="22">
        <f>VLOOKUP(HE$4,Dashboard!$B$47:$L$69,9)*HE24/1000</f>
        <v>2.2089600000000004E-2</v>
      </c>
      <c r="HF33" s="22">
        <f>VLOOKUP(HF$4,Dashboard!$B$47:$L$69,9)*HF24/1000</f>
        <v>2.2089600000000004E-2</v>
      </c>
      <c r="HG33" s="22">
        <f>VLOOKUP(HG$4,Dashboard!$B$47:$L$69,9)*HG24/1000</f>
        <v>2.2089600000000004E-2</v>
      </c>
      <c r="HH33" s="22">
        <f>VLOOKUP(HH$4,Dashboard!$B$47:$L$69,9)*HH24/1000</f>
        <v>2.2089600000000004E-2</v>
      </c>
      <c r="HI33" s="22">
        <f>VLOOKUP(HI$4,Dashboard!$B$47:$L$69,9)*HI24/1000</f>
        <v>2.2089600000000004E-2</v>
      </c>
      <c r="HJ33" s="22">
        <f>VLOOKUP(HJ$4,Dashboard!$B$47:$L$69,9)*HJ24/1000</f>
        <v>2.2089600000000004E-2</v>
      </c>
      <c r="HK33" s="22">
        <f>VLOOKUP(HK$4,Dashboard!$B$47:$L$69,9)*HK24/1000</f>
        <v>2.2089600000000004E-2</v>
      </c>
      <c r="HL33" s="22">
        <f>VLOOKUP(HL$4,Dashboard!$B$47:$L$69,9)*HL24/1000</f>
        <v>2.2089600000000004E-2</v>
      </c>
      <c r="HM33" s="22">
        <f>VLOOKUP(HM$4,Dashboard!$B$47:$L$69,9)*HM24/1000</f>
        <v>2.2089600000000004E-2</v>
      </c>
      <c r="HN33" s="22">
        <f>VLOOKUP(HN$4,Dashboard!$B$47:$L$69,9)*HN24/1000</f>
        <v>2.2089600000000004E-2</v>
      </c>
      <c r="HO33" s="22">
        <f>VLOOKUP(HO$4,Dashboard!$B$47:$L$69,9)*HO24/1000</f>
        <v>2.2089600000000004E-2</v>
      </c>
      <c r="HP33" s="22">
        <f>VLOOKUP(HP$4,Dashboard!$B$47:$L$69,9)*HP24/1000</f>
        <v>2.2089600000000004E-2</v>
      </c>
      <c r="HQ33" s="22">
        <f>VLOOKUP(HQ$4,Dashboard!$B$47:$L$69,9)*HQ24/1000</f>
        <v>2.2089600000000004E-2</v>
      </c>
      <c r="HR33" s="22">
        <f>VLOOKUP(HR$4,Dashboard!$B$47:$L$69,9)*HR24/1000</f>
        <v>2.2089600000000004E-2</v>
      </c>
      <c r="HS33" s="22">
        <f>VLOOKUP(HS$4,Dashboard!$B$47:$L$69,9)*HS24/1000</f>
        <v>2.2089600000000004E-2</v>
      </c>
      <c r="HT33" s="22">
        <f>VLOOKUP(HT$4,Dashboard!$B$47:$L$69,9)*HT24/1000</f>
        <v>2.2089600000000004E-2</v>
      </c>
      <c r="HU33" s="22">
        <f>VLOOKUP(HU$4,Dashboard!$B$47:$L$69,9)*HU24/1000</f>
        <v>2.2089600000000004E-2</v>
      </c>
      <c r="HV33" s="22">
        <f>VLOOKUP(HV$4,Dashboard!$B$47:$L$69,9)*HV24/1000</f>
        <v>2.2089600000000004E-2</v>
      </c>
      <c r="HW33" s="22">
        <f>VLOOKUP(HW$4,Dashboard!$B$47:$L$69,9)*HW24/1000</f>
        <v>2.2089600000000004E-2</v>
      </c>
      <c r="HX33" s="22">
        <f>VLOOKUP(HX$4,Dashboard!$B$47:$L$69,9)*HX24/1000</f>
        <v>2.2089600000000004E-2</v>
      </c>
      <c r="HY33" s="22">
        <f>VLOOKUP(HY$4,Dashboard!$B$47:$L$69,9)*HY24/1000</f>
        <v>2.2089600000000004E-2</v>
      </c>
      <c r="HZ33" s="22">
        <f>VLOOKUP(HZ$4,Dashboard!$B$47:$L$69,9)*HZ24/1000</f>
        <v>2.2089600000000004E-2</v>
      </c>
      <c r="IA33" s="22">
        <f>VLOOKUP(IA$4,Dashboard!$B$47:$L$69,9)*IA24/1000</f>
        <v>2.2089600000000004E-2</v>
      </c>
      <c r="IB33" s="22">
        <f>VLOOKUP(IB$4,Dashboard!$B$47:$L$69,9)*IB24/1000</f>
        <v>2.2089600000000004E-2</v>
      </c>
      <c r="IC33" s="22">
        <f>VLOOKUP(IC$4,Dashboard!$B$47:$L$69,9)*IC24/1000</f>
        <v>2.2089600000000004E-2</v>
      </c>
      <c r="ID33" s="22">
        <f>VLOOKUP(ID$4,Dashboard!$B$47:$L$69,9)*ID24/1000</f>
        <v>2.2089600000000004E-2</v>
      </c>
      <c r="IE33" s="22">
        <f>VLOOKUP(IE$4,Dashboard!$B$47:$L$69,9)*IE24/1000</f>
        <v>2.2089600000000004E-2</v>
      </c>
      <c r="IF33" s="22">
        <f>VLOOKUP(IF$4,Dashboard!$B$47:$L$69,9)*IF24/1000</f>
        <v>2.2089600000000004E-2</v>
      </c>
      <c r="IG33" s="22">
        <f>VLOOKUP(IG$4,Dashboard!$B$47:$L$69,9)*IG24/1000</f>
        <v>2.2089600000000004E-2</v>
      </c>
      <c r="IH33" s="22">
        <f>VLOOKUP(IH$4,Dashboard!$B$47:$L$69,9)*IH24/1000</f>
        <v>2.2089600000000004E-2</v>
      </c>
      <c r="II33" s="22">
        <f>VLOOKUP(II$4,Dashboard!$B$47:$L$69,9)*II24/1000</f>
        <v>2.2089600000000004E-2</v>
      </c>
      <c r="IJ33" s="22">
        <f>VLOOKUP(IJ$4,Dashboard!$B$47:$L$69,9)*IJ24/1000</f>
        <v>2.2089600000000004E-2</v>
      </c>
      <c r="IK33" s="22">
        <f>VLOOKUP(IK$4,Dashboard!$B$47:$L$69,9)*IK24/1000</f>
        <v>2.2089600000000004E-2</v>
      </c>
      <c r="IL33" s="22">
        <f>VLOOKUP(IL$4,Dashboard!$B$47:$L$69,9)*IL24/1000</f>
        <v>2.2089600000000004E-2</v>
      </c>
      <c r="IM33" s="22">
        <f>VLOOKUP(IM$4,Dashboard!$B$47:$L$69,9)*IM24/1000</f>
        <v>2.2089600000000004E-2</v>
      </c>
      <c r="IN33" s="22">
        <f>VLOOKUP(IN$4,Dashboard!$B$47:$L$69,9)*IN24/1000</f>
        <v>2.2089600000000004E-2</v>
      </c>
      <c r="IO33" s="22">
        <f>VLOOKUP(IO$4,Dashboard!$B$47:$L$69,9)*IO24/1000</f>
        <v>2.2089600000000004E-2</v>
      </c>
      <c r="IP33" s="22">
        <f>VLOOKUP(IP$4,Dashboard!$B$47:$L$69,9)*IP24/1000</f>
        <v>2.2089600000000004E-2</v>
      </c>
      <c r="IQ33" s="22">
        <f>VLOOKUP(IQ$4,Dashboard!$B$47:$L$69,9)*IQ24/1000</f>
        <v>2.2089600000000004E-2</v>
      </c>
      <c r="IR33" s="22">
        <f>VLOOKUP(IR$4,Dashboard!$B$47:$L$69,9)*IR24/1000</f>
        <v>2.2089600000000004E-2</v>
      </c>
      <c r="IS33" s="22">
        <f>VLOOKUP(IS$4,Dashboard!$B$47:$L$69,9)*IS24/1000</f>
        <v>2.2089600000000004E-2</v>
      </c>
      <c r="IT33" s="22">
        <f>VLOOKUP(IT$4,Dashboard!$B$47:$L$69,9)*IT24/1000</f>
        <v>2.2089600000000004E-2</v>
      </c>
      <c r="IU33" s="22">
        <f>VLOOKUP(IU$4,Dashboard!$B$47:$L$69,9)*IU24/1000</f>
        <v>2.2089600000000004E-2</v>
      </c>
      <c r="IV33" s="22">
        <f>VLOOKUP(IV$4,Dashboard!$B$47:$L$69,9)*IV24/1000</f>
        <v>2.2089600000000004E-2</v>
      </c>
      <c r="IW33" s="22">
        <f>VLOOKUP(IW$4,Dashboard!$B$47:$L$69,9)*IW24/1000</f>
        <v>2.2089600000000004E-2</v>
      </c>
      <c r="IX33" s="22">
        <f>VLOOKUP(IX$4,Dashboard!$B$47:$L$69,9)*IX24/1000</f>
        <v>2.2089600000000004E-2</v>
      </c>
      <c r="IY33" s="22">
        <f>VLOOKUP(IY$4,Dashboard!$B$47:$L$69,9)*IY24/1000</f>
        <v>2.2089600000000004E-2</v>
      </c>
      <c r="IZ33" s="22">
        <f>VLOOKUP(IZ$4,Dashboard!$B$47:$L$69,9)*IZ24/1000</f>
        <v>2.2089600000000004E-2</v>
      </c>
      <c r="JA33" s="22">
        <f>VLOOKUP(JA$4,Dashboard!$B$47:$L$69,9)*JA24/1000</f>
        <v>2.2089600000000004E-2</v>
      </c>
      <c r="JB33" s="22">
        <f>VLOOKUP(JB$4,Dashboard!$B$47:$L$69,9)*JB24/1000</f>
        <v>2.2089600000000004E-2</v>
      </c>
      <c r="JC33" s="22">
        <f>VLOOKUP(JC$4,Dashboard!$B$47:$L$69,9)*JC24/1000</f>
        <v>2.2089600000000004E-2</v>
      </c>
      <c r="JD33" s="22">
        <f>VLOOKUP(JD$4,Dashboard!$B$47:$L$69,9)*JD24/1000</f>
        <v>2.2089600000000004E-2</v>
      </c>
      <c r="JE33" s="22">
        <f>VLOOKUP(JE$4,Dashboard!$B$47:$L$69,9)*JE24/1000</f>
        <v>2.2089600000000004E-2</v>
      </c>
      <c r="JF33" s="22">
        <f>VLOOKUP(JF$4,Dashboard!$B$47:$L$69,9)*JF24/1000</f>
        <v>2.2089600000000004E-2</v>
      </c>
      <c r="JG33" s="22">
        <f>VLOOKUP(JG$4,Dashboard!$B$47:$L$69,9)*JG24/1000</f>
        <v>2.2089600000000004E-2</v>
      </c>
      <c r="JH33" s="22">
        <f>VLOOKUP(JH$4,Dashboard!$B$47:$L$69,9)*JH24/1000</f>
        <v>2.2089600000000004E-2</v>
      </c>
      <c r="JI33" s="22">
        <f>VLOOKUP(JI$4,Dashboard!$B$47:$L$69,9)*JI24/1000</f>
        <v>2.2089600000000004E-2</v>
      </c>
      <c r="JJ33" s="22">
        <f>VLOOKUP(JJ$4,Dashboard!$B$47:$L$69,9)*JJ24/1000</f>
        <v>2.2089600000000004E-2</v>
      </c>
      <c r="JK33" s="22">
        <f>VLOOKUP(JK$4,Dashboard!$B$47:$L$69,9)*JK24/1000</f>
        <v>2.2089600000000004E-2</v>
      </c>
      <c r="JL33" s="22">
        <f>VLOOKUP(JL$4,Dashboard!$B$47:$L$69,9)*JL24/1000</f>
        <v>2.2089600000000004E-2</v>
      </c>
      <c r="JM33" s="22">
        <f>VLOOKUP(JM$4,Dashboard!$B$47:$L$69,9)*JM24/1000</f>
        <v>2.2089600000000004E-2</v>
      </c>
      <c r="JN33" s="22"/>
      <c r="JO33" s="22"/>
      <c r="JP33" s="22"/>
      <c r="JQ33" s="22"/>
      <c r="JR33" s="22"/>
      <c r="JS33" s="22"/>
      <c r="JT33" s="22"/>
      <c r="JU33" s="22"/>
      <c r="JV33" s="22"/>
      <c r="JW33" s="22"/>
      <c r="JX33" s="22"/>
      <c r="JY33" s="22"/>
      <c r="JZ33" s="22"/>
      <c r="KA33" s="22"/>
      <c r="KB33" s="22"/>
      <c r="KC33" s="22"/>
      <c r="KD33" s="22"/>
      <c r="KE33" s="22"/>
      <c r="KF33" s="22"/>
      <c r="KG33" s="22"/>
      <c r="KH33" s="22"/>
      <c r="KI33" s="22"/>
      <c r="KJ33" s="22"/>
      <c r="KK33" s="22"/>
      <c r="KL33" s="22"/>
      <c r="KM33" s="22"/>
      <c r="KN33" s="22"/>
      <c r="KO33" s="22"/>
      <c r="KP33" s="22"/>
      <c r="KQ33" s="22"/>
      <c r="KR33" s="22"/>
      <c r="KS33" s="22"/>
      <c r="KT33" s="22"/>
      <c r="KU33" s="22"/>
      <c r="KV33" s="22"/>
      <c r="KW33" s="22"/>
      <c r="KX33" s="22"/>
      <c r="KY33" s="22"/>
      <c r="KZ33" s="22"/>
      <c r="LA33" s="22"/>
      <c r="LB33" s="22"/>
      <c r="LC33" s="22"/>
      <c r="LD33" s="22"/>
      <c r="LE33" s="22"/>
      <c r="LF33" s="22"/>
      <c r="LG33" s="22"/>
      <c r="LH33" s="22"/>
      <c r="LI33" s="22"/>
      <c r="LJ33" s="22"/>
      <c r="LK33" s="22"/>
      <c r="LL33" s="22"/>
      <c r="LM33" s="22"/>
      <c r="LN33" s="22"/>
      <c r="LO33" s="22"/>
      <c r="LP33" s="22"/>
      <c r="LQ33" s="22"/>
      <c r="LR33" s="22"/>
    </row>
    <row r="34" spans="1:330" x14ac:dyDescent="0.3">
      <c r="A34" t="s">
        <v>41</v>
      </c>
      <c r="B34" s="22">
        <v>0</v>
      </c>
      <c r="C34" s="22">
        <v>0</v>
      </c>
      <c r="D34" s="22">
        <v>0</v>
      </c>
      <c r="E34" s="22">
        <v>0</v>
      </c>
      <c r="F34" s="22">
        <v>0</v>
      </c>
      <c r="G34" s="22">
        <v>0</v>
      </c>
      <c r="H34" s="22">
        <v>0</v>
      </c>
      <c r="I34" s="22">
        <v>0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0</v>
      </c>
      <c r="S34" s="22">
        <v>0</v>
      </c>
      <c r="T34" s="22">
        <v>0</v>
      </c>
      <c r="U34" s="22">
        <v>0</v>
      </c>
      <c r="V34" s="22">
        <v>0</v>
      </c>
      <c r="W34" s="22">
        <v>0</v>
      </c>
      <c r="X34" s="22">
        <v>0</v>
      </c>
      <c r="Y34" s="22">
        <v>0</v>
      </c>
      <c r="Z34" s="22">
        <v>0</v>
      </c>
      <c r="AA34" s="22">
        <v>0</v>
      </c>
      <c r="AB34" s="22">
        <v>0</v>
      </c>
      <c r="AC34" s="22">
        <v>0</v>
      </c>
      <c r="AD34" s="22">
        <v>0</v>
      </c>
      <c r="AE34" s="22">
        <v>0</v>
      </c>
      <c r="AF34" s="22">
        <v>0</v>
      </c>
      <c r="AG34" s="22">
        <v>0</v>
      </c>
      <c r="AH34" s="22">
        <v>0</v>
      </c>
      <c r="AI34" s="22">
        <v>0</v>
      </c>
      <c r="AJ34" s="22">
        <v>0</v>
      </c>
      <c r="AK34" s="22">
        <v>0</v>
      </c>
      <c r="AL34" s="22">
        <v>0</v>
      </c>
      <c r="AM34" s="22">
        <v>0</v>
      </c>
      <c r="AN34" s="22">
        <v>0</v>
      </c>
      <c r="AO34" s="22">
        <v>0</v>
      </c>
      <c r="AP34" s="22">
        <v>0</v>
      </c>
      <c r="AQ34" s="22">
        <v>0</v>
      </c>
      <c r="AR34" s="22">
        <v>0</v>
      </c>
      <c r="AS34" s="22">
        <v>0</v>
      </c>
      <c r="AT34" s="22">
        <v>0</v>
      </c>
      <c r="AU34" s="22">
        <v>0</v>
      </c>
      <c r="AV34" s="22">
        <v>0</v>
      </c>
      <c r="AW34" s="22">
        <v>0</v>
      </c>
      <c r="AX34" s="22">
        <v>0</v>
      </c>
      <c r="AY34" s="22">
        <v>0</v>
      </c>
      <c r="AZ34" s="22">
        <v>0</v>
      </c>
      <c r="BA34" s="22">
        <v>0</v>
      </c>
      <c r="BB34" s="22">
        <v>0</v>
      </c>
      <c r="BC34" s="22">
        <v>0</v>
      </c>
      <c r="BD34" s="22">
        <v>0</v>
      </c>
      <c r="BE34" s="22">
        <v>0</v>
      </c>
      <c r="BF34" s="22">
        <v>0</v>
      </c>
      <c r="BG34" s="22">
        <v>0</v>
      </c>
      <c r="BH34" s="22">
        <v>0</v>
      </c>
      <c r="BI34" s="22">
        <v>0</v>
      </c>
      <c r="BJ34" s="22">
        <v>0</v>
      </c>
      <c r="BK34" s="22">
        <v>0</v>
      </c>
      <c r="BL34" s="22">
        <v>0</v>
      </c>
      <c r="BM34" s="22">
        <v>0</v>
      </c>
      <c r="BN34" s="22">
        <v>0</v>
      </c>
      <c r="BO34" s="22">
        <v>0</v>
      </c>
      <c r="BP34" s="22">
        <v>0</v>
      </c>
      <c r="BQ34" s="22">
        <v>0</v>
      </c>
      <c r="BR34" s="22">
        <v>0</v>
      </c>
      <c r="BS34" s="22">
        <v>0</v>
      </c>
      <c r="BT34" s="22">
        <v>0</v>
      </c>
      <c r="BU34" s="22">
        <v>0</v>
      </c>
      <c r="BV34" s="22">
        <v>0</v>
      </c>
      <c r="BW34" s="22">
        <v>0</v>
      </c>
      <c r="BX34" s="22">
        <v>0</v>
      </c>
      <c r="BY34" s="22">
        <v>0</v>
      </c>
      <c r="BZ34" s="22">
        <v>0</v>
      </c>
      <c r="CA34" s="22">
        <v>0</v>
      </c>
      <c r="CB34" s="22">
        <v>0</v>
      </c>
      <c r="CC34" s="22">
        <v>0</v>
      </c>
      <c r="CD34" s="22">
        <v>0</v>
      </c>
      <c r="CE34" s="22">
        <v>0</v>
      </c>
      <c r="CF34" s="22">
        <v>0</v>
      </c>
      <c r="CG34" s="22">
        <v>0</v>
      </c>
      <c r="CH34" s="22">
        <v>0</v>
      </c>
      <c r="CI34" s="22">
        <v>0</v>
      </c>
      <c r="CJ34" s="22">
        <v>0</v>
      </c>
      <c r="CK34" s="22">
        <v>0</v>
      </c>
      <c r="CL34" s="22">
        <v>0</v>
      </c>
      <c r="CM34" s="22">
        <v>0</v>
      </c>
      <c r="CN34" s="22">
        <v>0</v>
      </c>
      <c r="CO34" s="22">
        <v>0</v>
      </c>
      <c r="CP34" s="22">
        <v>0</v>
      </c>
      <c r="CQ34" s="22">
        <v>0</v>
      </c>
      <c r="CR34" s="22">
        <v>0</v>
      </c>
      <c r="CS34" s="22">
        <v>0</v>
      </c>
      <c r="CT34" s="22">
        <v>0</v>
      </c>
      <c r="CU34" s="22">
        <v>0</v>
      </c>
      <c r="CV34" s="22">
        <v>0</v>
      </c>
      <c r="CW34" s="22">
        <v>0</v>
      </c>
      <c r="CX34" s="22">
        <v>0</v>
      </c>
      <c r="CY34" s="22">
        <v>0</v>
      </c>
      <c r="CZ34" s="22">
        <v>0</v>
      </c>
      <c r="DA34" s="22">
        <v>0</v>
      </c>
      <c r="DB34" s="22">
        <v>0</v>
      </c>
      <c r="DC34" s="22">
        <v>0</v>
      </c>
      <c r="DD34" s="22">
        <v>0</v>
      </c>
      <c r="DE34" s="22">
        <v>0</v>
      </c>
      <c r="DF34" s="22">
        <v>0</v>
      </c>
      <c r="DG34" s="22">
        <v>0</v>
      </c>
      <c r="DH34" s="22">
        <v>0</v>
      </c>
      <c r="DI34" s="22">
        <v>0</v>
      </c>
      <c r="DJ34" s="22">
        <v>0</v>
      </c>
      <c r="DK34" s="22">
        <v>0</v>
      </c>
      <c r="DL34" s="22">
        <v>0</v>
      </c>
      <c r="DM34" s="22">
        <v>0</v>
      </c>
      <c r="DN34" s="22">
        <v>0</v>
      </c>
      <c r="DO34" s="22">
        <v>0</v>
      </c>
      <c r="DP34" s="22">
        <v>0</v>
      </c>
      <c r="DQ34" s="22">
        <v>0</v>
      </c>
      <c r="DR34" s="22">
        <v>0</v>
      </c>
      <c r="DS34" s="22">
        <v>0</v>
      </c>
      <c r="DT34" s="22">
        <v>0</v>
      </c>
      <c r="DU34" s="22">
        <v>0</v>
      </c>
      <c r="DV34" s="22">
        <v>0</v>
      </c>
      <c r="DW34" s="22">
        <v>0</v>
      </c>
      <c r="DX34" s="22">
        <v>0</v>
      </c>
      <c r="DY34" s="22">
        <v>0</v>
      </c>
      <c r="DZ34" s="22">
        <v>0</v>
      </c>
      <c r="EA34" s="22">
        <v>0</v>
      </c>
      <c r="EB34" s="22">
        <v>0</v>
      </c>
      <c r="EC34" s="22">
        <v>0</v>
      </c>
      <c r="ED34" s="22">
        <v>0</v>
      </c>
      <c r="EE34" s="22">
        <v>0</v>
      </c>
      <c r="EF34" s="22">
        <v>0</v>
      </c>
      <c r="EG34" s="22">
        <v>0</v>
      </c>
      <c r="EH34" s="22">
        <v>0</v>
      </c>
      <c r="EI34" s="22">
        <v>0</v>
      </c>
      <c r="EJ34" s="22">
        <v>0</v>
      </c>
      <c r="EK34" s="22">
        <v>0</v>
      </c>
      <c r="EL34" s="22">
        <v>0</v>
      </c>
      <c r="EM34" s="22">
        <v>0</v>
      </c>
      <c r="EN34" s="22">
        <v>0</v>
      </c>
      <c r="EO34" s="22">
        <v>0</v>
      </c>
      <c r="EP34" s="22">
        <v>0</v>
      </c>
      <c r="EQ34" s="22">
        <v>0</v>
      </c>
      <c r="ER34" s="22">
        <v>0</v>
      </c>
      <c r="ES34" s="22">
        <v>0</v>
      </c>
      <c r="ET34" s="22">
        <v>0</v>
      </c>
      <c r="EU34" s="22">
        <v>0</v>
      </c>
      <c r="EV34" s="22">
        <v>0</v>
      </c>
      <c r="EW34" s="22">
        <v>0</v>
      </c>
      <c r="EX34" s="22">
        <v>0</v>
      </c>
      <c r="EY34" s="22">
        <v>0</v>
      </c>
      <c r="EZ34" s="22">
        <v>0</v>
      </c>
      <c r="FA34" s="22">
        <v>0</v>
      </c>
      <c r="FB34" s="22">
        <v>0</v>
      </c>
      <c r="FC34" s="22">
        <v>0</v>
      </c>
      <c r="FD34" s="22">
        <v>0</v>
      </c>
      <c r="FE34" s="22">
        <v>0</v>
      </c>
      <c r="FF34" s="22">
        <v>0</v>
      </c>
      <c r="FG34" s="22">
        <v>0</v>
      </c>
      <c r="FH34" s="22">
        <v>0</v>
      </c>
      <c r="FI34" s="22">
        <v>0</v>
      </c>
      <c r="FJ34" s="22">
        <v>0</v>
      </c>
      <c r="FK34" s="22">
        <v>0</v>
      </c>
      <c r="FL34" s="22">
        <v>0</v>
      </c>
      <c r="FM34" s="22">
        <v>0</v>
      </c>
      <c r="FN34" s="22">
        <v>0</v>
      </c>
      <c r="FO34" s="22">
        <v>0</v>
      </c>
      <c r="FP34" s="22">
        <v>0</v>
      </c>
      <c r="FQ34" s="22">
        <v>0</v>
      </c>
      <c r="FR34" s="22">
        <v>0</v>
      </c>
      <c r="FS34" s="22">
        <v>0</v>
      </c>
      <c r="FT34" s="22">
        <v>0</v>
      </c>
      <c r="FU34" s="22">
        <v>0</v>
      </c>
      <c r="FV34" s="22">
        <v>0</v>
      </c>
      <c r="FW34" s="22">
        <v>0</v>
      </c>
      <c r="FX34" s="22">
        <v>0</v>
      </c>
      <c r="FY34" s="22">
        <v>0</v>
      </c>
      <c r="FZ34" s="22">
        <v>0</v>
      </c>
      <c r="GA34" s="22">
        <v>0</v>
      </c>
      <c r="GB34" s="22">
        <v>0</v>
      </c>
      <c r="GC34" s="22">
        <v>0</v>
      </c>
      <c r="GD34" s="22">
        <v>0</v>
      </c>
      <c r="GE34" s="22">
        <v>0</v>
      </c>
      <c r="GF34" s="22">
        <v>0</v>
      </c>
      <c r="GG34" s="22">
        <v>0</v>
      </c>
      <c r="GH34" s="22">
        <v>0</v>
      </c>
      <c r="GI34" s="22">
        <v>0</v>
      </c>
      <c r="GJ34" s="22">
        <v>0</v>
      </c>
      <c r="GK34" s="22">
        <v>0</v>
      </c>
      <c r="GL34" s="22">
        <v>0</v>
      </c>
      <c r="GM34" s="22">
        <v>0</v>
      </c>
      <c r="GN34" s="22">
        <v>0</v>
      </c>
      <c r="GO34" s="22">
        <v>0</v>
      </c>
      <c r="GP34" s="22">
        <v>0</v>
      </c>
      <c r="GQ34" s="22">
        <v>0</v>
      </c>
      <c r="GR34" s="22">
        <v>0</v>
      </c>
      <c r="GS34" s="22">
        <v>0</v>
      </c>
      <c r="GT34" s="22">
        <v>0</v>
      </c>
      <c r="GU34" s="22">
        <v>0</v>
      </c>
      <c r="GV34" s="22">
        <v>0</v>
      </c>
      <c r="GW34" s="22">
        <v>0</v>
      </c>
      <c r="GX34" s="22">
        <v>0</v>
      </c>
      <c r="GY34" s="22">
        <v>0</v>
      </c>
      <c r="GZ34" s="22">
        <v>0</v>
      </c>
      <c r="HA34" s="22">
        <v>0</v>
      </c>
      <c r="HB34" s="22">
        <v>0</v>
      </c>
      <c r="HC34" s="22">
        <v>0</v>
      </c>
      <c r="HD34" s="22">
        <v>0</v>
      </c>
      <c r="HE34" s="22">
        <v>0</v>
      </c>
      <c r="HF34" s="22">
        <v>0</v>
      </c>
      <c r="HG34" s="22">
        <v>0</v>
      </c>
      <c r="HH34" s="22">
        <v>0</v>
      </c>
      <c r="HI34" s="22">
        <v>0</v>
      </c>
      <c r="HJ34" s="22">
        <v>0</v>
      </c>
      <c r="HK34" s="22">
        <v>0</v>
      </c>
      <c r="HL34" s="22">
        <v>0</v>
      </c>
      <c r="HM34" s="22">
        <v>0</v>
      </c>
      <c r="HN34" s="22">
        <v>0</v>
      </c>
      <c r="HO34" s="22">
        <v>0</v>
      </c>
      <c r="HP34" s="22">
        <v>0</v>
      </c>
      <c r="HQ34" s="22">
        <v>0</v>
      </c>
      <c r="HR34" s="22">
        <v>0</v>
      </c>
      <c r="HS34" s="22">
        <v>0</v>
      </c>
      <c r="HT34" s="22">
        <v>0</v>
      </c>
      <c r="HU34" s="22">
        <v>0</v>
      </c>
      <c r="HV34" s="22">
        <v>0</v>
      </c>
      <c r="HW34" s="22">
        <v>0</v>
      </c>
      <c r="HX34" s="22">
        <v>0</v>
      </c>
      <c r="HY34" s="22">
        <v>0</v>
      </c>
      <c r="HZ34" s="22">
        <v>0</v>
      </c>
      <c r="IA34" s="22">
        <v>0</v>
      </c>
      <c r="IB34" s="22">
        <v>0</v>
      </c>
      <c r="IC34" s="22">
        <v>0</v>
      </c>
      <c r="ID34" s="22">
        <v>0</v>
      </c>
      <c r="IE34" s="22">
        <v>0</v>
      </c>
      <c r="IF34" s="22">
        <v>0</v>
      </c>
      <c r="IG34" s="22">
        <v>0</v>
      </c>
      <c r="IH34" s="22">
        <v>0</v>
      </c>
      <c r="II34" s="22">
        <v>0</v>
      </c>
      <c r="IJ34" s="22">
        <v>0</v>
      </c>
      <c r="IK34" s="22">
        <v>0</v>
      </c>
      <c r="IL34" s="22">
        <v>0</v>
      </c>
      <c r="IM34" s="22">
        <v>0</v>
      </c>
      <c r="IN34" s="22">
        <v>0</v>
      </c>
      <c r="IO34" s="22">
        <v>0</v>
      </c>
      <c r="IP34" s="22">
        <v>0</v>
      </c>
      <c r="IQ34" s="22">
        <v>0</v>
      </c>
      <c r="IR34" s="22">
        <v>0</v>
      </c>
      <c r="IS34" s="22">
        <v>0</v>
      </c>
      <c r="IT34" s="22">
        <v>0</v>
      </c>
      <c r="IU34" s="22">
        <v>0</v>
      </c>
      <c r="IV34" s="22">
        <v>0</v>
      </c>
      <c r="IW34" s="22">
        <v>0</v>
      </c>
      <c r="IX34" s="22">
        <v>0</v>
      </c>
      <c r="IY34" s="22">
        <v>0</v>
      </c>
      <c r="IZ34" s="22">
        <v>0</v>
      </c>
      <c r="JA34" s="22">
        <v>0</v>
      </c>
      <c r="JB34" s="22">
        <v>0</v>
      </c>
      <c r="JC34" s="22">
        <v>0</v>
      </c>
      <c r="JD34" s="22">
        <v>0</v>
      </c>
      <c r="JE34" s="22">
        <v>0</v>
      </c>
      <c r="JF34" s="22">
        <v>0</v>
      </c>
      <c r="JG34" s="22">
        <v>0</v>
      </c>
      <c r="JH34" s="22">
        <v>0</v>
      </c>
      <c r="JI34" s="22">
        <v>0</v>
      </c>
      <c r="JJ34" s="22">
        <v>0</v>
      </c>
      <c r="JK34" s="22">
        <v>0</v>
      </c>
      <c r="JL34" s="22">
        <v>0</v>
      </c>
      <c r="JM34" s="22">
        <v>0</v>
      </c>
      <c r="JN34" s="22"/>
      <c r="JO34" s="22"/>
      <c r="JP34" s="22"/>
      <c r="JQ34" s="22"/>
      <c r="JR34" s="22"/>
      <c r="JS34" s="22"/>
      <c r="JT34" s="22"/>
      <c r="JU34" s="22"/>
      <c r="JV34" s="22"/>
      <c r="JW34" s="22"/>
      <c r="JX34" s="22"/>
      <c r="JY34" s="22"/>
      <c r="JZ34" s="22"/>
      <c r="KA34" s="22"/>
      <c r="KB34" s="22"/>
      <c r="KC34" s="22"/>
      <c r="KD34" s="22"/>
      <c r="KE34" s="22"/>
      <c r="KF34" s="22"/>
      <c r="KG34" s="22"/>
      <c r="KH34" s="22"/>
      <c r="KI34" s="22"/>
      <c r="KJ34" s="22"/>
      <c r="KK34" s="22"/>
      <c r="KL34" s="22"/>
      <c r="KM34" s="22"/>
      <c r="KN34" s="22"/>
      <c r="KO34" s="22"/>
      <c r="KP34" s="22"/>
      <c r="KQ34" s="22"/>
      <c r="KR34" s="22"/>
      <c r="KS34" s="22"/>
      <c r="KT34" s="22"/>
      <c r="KU34" s="22"/>
      <c r="KV34" s="22"/>
      <c r="KW34" s="22"/>
      <c r="KX34" s="22"/>
      <c r="KY34" s="22"/>
      <c r="KZ34" s="22"/>
      <c r="LA34" s="22"/>
      <c r="LB34" s="22"/>
      <c r="LC34" s="22"/>
      <c r="LD34" s="22"/>
      <c r="LE34" s="22"/>
      <c r="LF34" s="22"/>
      <c r="LG34" s="22"/>
      <c r="LH34" s="22"/>
      <c r="LI34" s="22"/>
      <c r="LJ34" s="22"/>
      <c r="LK34" s="22"/>
      <c r="LL34" s="22"/>
      <c r="LM34" s="22"/>
      <c r="LN34" s="22"/>
      <c r="LO34" s="22"/>
      <c r="LP34" s="22"/>
      <c r="LQ34" s="22"/>
      <c r="LR34" s="22"/>
    </row>
    <row r="36" spans="1:330" x14ac:dyDescent="0.3">
      <c r="A36" t="s">
        <v>59</v>
      </c>
      <c r="B36" s="1">
        <f>+B10*VLOOKUP(B$4,Dashboard!$B$47:$L$69,7)</f>
        <v>0</v>
      </c>
      <c r="C36" s="1">
        <f>+C10*VLOOKUP(C$4,Dashboard!$B$47:$L$69,7)</f>
        <v>0</v>
      </c>
      <c r="D36" s="1">
        <f>+D10*VLOOKUP(D$4,Dashboard!$B$47:$L$69,7)</f>
        <v>0</v>
      </c>
      <c r="E36" s="1">
        <f>+E10*VLOOKUP(E$4,Dashboard!$B$47:$L$69,7)</f>
        <v>0</v>
      </c>
      <c r="F36" s="1">
        <f>+F10*VLOOKUP(F$4,Dashboard!$B$47:$L$69,7)</f>
        <v>0</v>
      </c>
      <c r="G36" s="1">
        <f>+G10*VLOOKUP(G$4,Dashboard!$B$47:$L$69,7)</f>
        <v>0</v>
      </c>
      <c r="H36" s="1">
        <f>+H10*VLOOKUP(H$4,Dashboard!$B$47:$L$69,7)</f>
        <v>0</v>
      </c>
      <c r="I36" s="1">
        <f>+I10*VLOOKUP(I$4,Dashboard!$B$47:$L$69,7)</f>
        <v>0</v>
      </c>
      <c r="J36" s="1">
        <f>+J10*VLOOKUP(J$4,Dashboard!$B$47:$L$69,7)</f>
        <v>0</v>
      </c>
      <c r="K36" s="1">
        <f>+K10*VLOOKUP(K$4,Dashboard!$B$47:$L$69,7)</f>
        <v>0</v>
      </c>
      <c r="L36" s="1">
        <f>+L10*VLOOKUP(L$4,Dashboard!$B$47:$L$69,7)</f>
        <v>0</v>
      </c>
      <c r="M36" s="1">
        <f>+M10*VLOOKUP(M$4,Dashboard!$B$47:$L$69,7)</f>
        <v>0</v>
      </c>
      <c r="N36" s="1">
        <f>+N10*VLOOKUP(N$4,Dashboard!$B$47:$L$69,7)</f>
        <v>0</v>
      </c>
      <c r="O36" s="1">
        <f>+O10*VLOOKUP(O$4,Dashboard!$B$47:$L$69,7)</f>
        <v>0</v>
      </c>
      <c r="P36" s="1">
        <f>+P10*VLOOKUP(P$4,Dashboard!$B$47:$L$69,7)</f>
        <v>0</v>
      </c>
      <c r="Q36" s="1">
        <f>+Q10*VLOOKUP(Q$4,Dashboard!$B$47:$L$69,7)</f>
        <v>0</v>
      </c>
      <c r="R36" s="1">
        <f>+R10*VLOOKUP(R$4,Dashboard!$B$47:$L$69,7)</f>
        <v>0</v>
      </c>
      <c r="S36" s="1">
        <f>+S10*VLOOKUP(S$4,Dashboard!$B$47:$L$69,7)</f>
        <v>0</v>
      </c>
      <c r="T36" s="1">
        <f>+T10*VLOOKUP(T$4,Dashboard!$B$47:$L$69,7)</f>
        <v>0</v>
      </c>
      <c r="U36" s="1">
        <f>+U10*VLOOKUP(U$4,Dashboard!$B$47:$L$69,7)</f>
        <v>0</v>
      </c>
      <c r="V36" s="1">
        <f>+V10*VLOOKUP(V$4,Dashboard!$B$47:$L$69,7)</f>
        <v>0</v>
      </c>
      <c r="W36" s="1">
        <f>+W10*VLOOKUP(W$4,Dashboard!$B$47:$L$69,7)</f>
        <v>0</v>
      </c>
      <c r="X36" s="1">
        <f>+X10*VLOOKUP(X$4,Dashboard!$B$47:$L$69,7)</f>
        <v>0</v>
      </c>
      <c r="Y36" s="1">
        <f>+Y10*VLOOKUP(Y$4,Dashboard!$B$47:$L$69,7)</f>
        <v>0</v>
      </c>
      <c r="Z36" s="1">
        <f>+Z10*VLOOKUP(Z$4,Dashboard!$B$47:$L$69,7)</f>
        <v>0</v>
      </c>
      <c r="AA36" s="1">
        <f>+AA10*VLOOKUP(AA$4,Dashboard!$B$47:$L$69,7)</f>
        <v>0</v>
      </c>
      <c r="AB36" s="1">
        <f>+AB10*VLOOKUP(AB$4,Dashboard!$B$47:$L$69,7)</f>
        <v>0</v>
      </c>
      <c r="AC36" s="1">
        <f>+AC10*VLOOKUP(AC$4,Dashboard!$B$47:$L$69,7)</f>
        <v>0</v>
      </c>
      <c r="AD36" s="1">
        <f>+AD10*VLOOKUP(AD$4,Dashboard!$B$47:$L$69,7)</f>
        <v>0</v>
      </c>
      <c r="AE36" s="1">
        <f>+AE10*VLOOKUP(AE$4,Dashboard!$B$47:$L$69,7)</f>
        <v>0</v>
      </c>
      <c r="AF36" s="1">
        <f>+AF10*VLOOKUP(AF$4,Dashboard!$B$47:$L$69,7)</f>
        <v>0</v>
      </c>
      <c r="AG36" s="1">
        <f>+AG10*VLOOKUP(AG$4,Dashboard!$B$47:$L$69,7)</f>
        <v>0</v>
      </c>
      <c r="AH36" s="1">
        <f>+AH10*VLOOKUP(AH$4,Dashboard!$B$47:$L$69,7)</f>
        <v>0</v>
      </c>
      <c r="AI36" s="1">
        <f>+AI10*VLOOKUP(AI$4,Dashboard!$B$47:$L$69,7)</f>
        <v>0</v>
      </c>
      <c r="AJ36" s="1">
        <f>+AJ10*VLOOKUP(AJ$4,Dashboard!$B$47:$L$69,7)</f>
        <v>0</v>
      </c>
      <c r="AK36" s="1">
        <f>+AK10*VLOOKUP(AK$4,Dashboard!$B$47:$L$69,7)</f>
        <v>0</v>
      </c>
      <c r="AL36" s="1">
        <f>+AL10*VLOOKUP(AL$4,Dashboard!$B$47:$L$69,7)</f>
        <v>0</v>
      </c>
      <c r="AM36" s="1">
        <f>+AM10*VLOOKUP(AM$4,Dashboard!$B$47:$L$69,7)</f>
        <v>0</v>
      </c>
      <c r="AN36" s="1">
        <f>+AN10*VLOOKUP(AN$4,Dashboard!$B$47:$L$69,7)</f>
        <v>0</v>
      </c>
      <c r="AO36" s="1">
        <f>+AO10*VLOOKUP(AO$4,Dashboard!$B$47:$L$69,7)</f>
        <v>0</v>
      </c>
      <c r="AP36" s="1">
        <f>+AP10*VLOOKUP(AP$4,Dashboard!$B$47:$L$69,7)</f>
        <v>0</v>
      </c>
      <c r="AQ36" s="1">
        <f>+AQ10*VLOOKUP(AQ$4,Dashboard!$B$47:$L$69,7)</f>
        <v>0</v>
      </c>
      <c r="AR36" s="1">
        <f>+AR10*VLOOKUP(AR$4,Dashboard!$B$47:$L$69,7)</f>
        <v>0</v>
      </c>
      <c r="AS36" s="1">
        <f>+AS10*VLOOKUP(AS$4,Dashboard!$B$47:$L$69,7)</f>
        <v>0</v>
      </c>
      <c r="AT36" s="1">
        <f>+AT10*VLOOKUP(AT$4,Dashboard!$B$47:$L$69,7)</f>
        <v>0</v>
      </c>
      <c r="AU36" s="1">
        <f>+AU10*VLOOKUP(AU$4,Dashboard!$B$47:$L$69,7)</f>
        <v>0</v>
      </c>
      <c r="AV36" s="1">
        <f>+AV10*VLOOKUP(AV$4,Dashboard!$B$47:$L$69,7)</f>
        <v>0</v>
      </c>
      <c r="AW36" s="1">
        <f>+AW10*VLOOKUP(AW$4,Dashboard!$B$47:$L$69,7)</f>
        <v>0</v>
      </c>
      <c r="AX36" s="1">
        <f>+AX10*VLOOKUP(AX$4,Dashboard!$B$47:$L$69,7)</f>
        <v>0</v>
      </c>
      <c r="AY36" s="1">
        <f>+AY10*VLOOKUP(AY$4,Dashboard!$B$47:$L$69,7)</f>
        <v>0</v>
      </c>
      <c r="AZ36" s="1">
        <f>+AZ10*VLOOKUP(AZ$4,Dashboard!$B$47:$L$69,7)</f>
        <v>0</v>
      </c>
      <c r="BA36" s="1">
        <f>+BA10*VLOOKUP(BA$4,Dashboard!$B$47:$L$69,7)</f>
        <v>0</v>
      </c>
      <c r="BB36" s="1">
        <f>+BB10*VLOOKUP(BB$4,Dashboard!$B$47:$L$69,7)</f>
        <v>0</v>
      </c>
      <c r="BC36" s="1">
        <f>+BC10*VLOOKUP(BC$4,Dashboard!$B$47:$L$69,7)</f>
        <v>0</v>
      </c>
      <c r="BD36" s="1">
        <f>+BD10*VLOOKUP(BD$4,Dashboard!$B$47:$L$69,7)</f>
        <v>0</v>
      </c>
      <c r="BE36" s="1">
        <f>+BE10*VLOOKUP(BE$4,Dashboard!$B$47:$L$69,7)</f>
        <v>0</v>
      </c>
      <c r="BF36" s="1">
        <f>+BF10*VLOOKUP(BF$4,Dashboard!$B$47:$L$69,7)</f>
        <v>0</v>
      </c>
      <c r="BG36" s="1">
        <f>+BG10*VLOOKUP(BG$4,Dashboard!$B$47:$L$69,7)</f>
        <v>0</v>
      </c>
      <c r="BH36" s="1">
        <f>+BH10*VLOOKUP(BH$4,Dashboard!$B$47:$L$69,7)</f>
        <v>0</v>
      </c>
      <c r="BI36" s="1">
        <f>+BI10*VLOOKUP(BI$4,Dashboard!$B$47:$L$69,7)</f>
        <v>0</v>
      </c>
      <c r="BJ36" s="1">
        <f>+BJ10*VLOOKUP(BJ$4,Dashboard!$B$47:$L$69,7)</f>
        <v>0</v>
      </c>
      <c r="BK36" s="1">
        <f>+BK10*VLOOKUP(BK$4,Dashboard!$B$47:$L$69,7)</f>
        <v>0</v>
      </c>
      <c r="BL36" s="1">
        <f>+BL10*VLOOKUP(BL$4,Dashboard!$B$47:$L$69,7)</f>
        <v>0</v>
      </c>
      <c r="BM36" s="1">
        <f>+BM10*VLOOKUP(BM$4,Dashboard!$B$47:$L$69,7)</f>
        <v>0</v>
      </c>
      <c r="BN36" s="1">
        <f>+BN10*VLOOKUP(BN$4,Dashboard!$B$47:$L$69,7)</f>
        <v>0</v>
      </c>
      <c r="BO36" s="1">
        <f>+BO10*VLOOKUP(BO$4,Dashboard!$B$47:$L$69,7)</f>
        <v>1.5031548000000003</v>
      </c>
      <c r="BP36" s="1">
        <f>+BP10*VLOOKUP(BP$4,Dashboard!$B$47:$L$69,7)</f>
        <v>1.5031548000000003</v>
      </c>
      <c r="BQ36" s="1">
        <f>+BQ10*VLOOKUP(BQ$4,Dashboard!$B$47:$L$69,7)</f>
        <v>1.5031548000000003</v>
      </c>
      <c r="BR36" s="1">
        <f>+BR10*VLOOKUP(BR$4,Dashboard!$B$47:$L$69,7)</f>
        <v>1.5031548000000003</v>
      </c>
      <c r="BS36" s="1">
        <f>+BS10*VLOOKUP(BS$4,Dashboard!$B$47:$L$69,7)</f>
        <v>1.5031548000000003</v>
      </c>
      <c r="BT36" s="1">
        <f>+BT10*VLOOKUP(BT$4,Dashboard!$B$47:$L$69,7)</f>
        <v>1.5031548000000003</v>
      </c>
      <c r="BU36" s="1">
        <f>+BU10*VLOOKUP(BU$4,Dashboard!$B$47:$L$69,7)</f>
        <v>1.5031548000000003</v>
      </c>
      <c r="BV36" s="1">
        <f>+BV10*VLOOKUP(BV$4,Dashboard!$B$47:$L$69,7)</f>
        <v>1.5031548000000003</v>
      </c>
      <c r="BW36" s="1">
        <f>+BW10*VLOOKUP(BW$4,Dashboard!$B$47:$L$69,7)</f>
        <v>1.5031548000000003</v>
      </c>
      <c r="BX36" s="1">
        <f>+BX10*VLOOKUP(BX$4,Dashboard!$B$47:$L$69,7)</f>
        <v>1.5031548000000003</v>
      </c>
      <c r="BY36" s="1">
        <f>+BY10*VLOOKUP(BY$4,Dashboard!$B$47:$L$69,7)</f>
        <v>1.5031548000000003</v>
      </c>
      <c r="BZ36" s="1">
        <f>+BZ10*VLOOKUP(BZ$4,Dashboard!$B$47:$L$69,7)</f>
        <v>1.5031548000000003</v>
      </c>
      <c r="CA36" s="1">
        <f>+CA10*VLOOKUP(CA$4,Dashboard!$B$47:$L$69,7)</f>
        <v>1.5783125400000004</v>
      </c>
      <c r="CB36" s="1">
        <f>+CB10*VLOOKUP(CB$4,Dashboard!$B$47:$L$69,7)</f>
        <v>1.5783125400000004</v>
      </c>
      <c r="CC36" s="1">
        <f>+CC10*VLOOKUP(CC$4,Dashboard!$B$47:$L$69,7)</f>
        <v>1.5783125400000004</v>
      </c>
      <c r="CD36" s="1">
        <f>+CD10*VLOOKUP(CD$4,Dashboard!$B$47:$L$69,7)</f>
        <v>1.5783125400000004</v>
      </c>
      <c r="CE36" s="1">
        <f>+CE10*VLOOKUP(CE$4,Dashboard!$B$47:$L$69,7)</f>
        <v>1.5783125400000004</v>
      </c>
      <c r="CF36" s="1">
        <f>+CF10*VLOOKUP(CF$4,Dashboard!$B$47:$L$69,7)</f>
        <v>1.5783125400000004</v>
      </c>
      <c r="CG36" s="1">
        <f>+CG10*VLOOKUP(CG$4,Dashboard!$B$47:$L$69,7)</f>
        <v>1.5783125400000004</v>
      </c>
      <c r="CH36" s="1">
        <f>+CH10*VLOOKUP(CH$4,Dashboard!$B$47:$L$69,7)</f>
        <v>1.5783125400000004</v>
      </c>
      <c r="CI36" s="1">
        <f>+CI10*VLOOKUP(CI$4,Dashboard!$B$47:$L$69,7)</f>
        <v>1.5783125400000004</v>
      </c>
      <c r="CJ36" s="1">
        <f>+CJ10*VLOOKUP(CJ$4,Dashboard!$B$47:$L$69,7)</f>
        <v>1.5783125400000004</v>
      </c>
      <c r="CK36" s="1">
        <f>+CK10*VLOOKUP(CK$4,Dashboard!$B$47:$L$69,7)</f>
        <v>1.5783125400000004</v>
      </c>
      <c r="CL36" s="1">
        <f>+CL10*VLOOKUP(CL$4,Dashboard!$B$47:$L$69,7)</f>
        <v>1.5783125400000004</v>
      </c>
      <c r="CM36" s="1">
        <f>+CM10*VLOOKUP(CM$4,Dashboard!$B$47:$L$69,7)</f>
        <v>1.6572281670000006</v>
      </c>
      <c r="CN36" s="1">
        <f>+CN10*VLOOKUP(CN$4,Dashboard!$B$47:$L$69,7)</f>
        <v>1.6572281670000006</v>
      </c>
      <c r="CO36" s="1">
        <f>+CO10*VLOOKUP(CO$4,Dashboard!$B$47:$L$69,7)</f>
        <v>1.6572281670000006</v>
      </c>
      <c r="CP36" s="1">
        <f>+CP10*VLOOKUP(CP$4,Dashboard!$B$47:$L$69,7)</f>
        <v>1.6572281670000006</v>
      </c>
      <c r="CQ36" s="1">
        <f>+CQ10*VLOOKUP(CQ$4,Dashboard!$B$47:$L$69,7)</f>
        <v>1.6572281670000006</v>
      </c>
      <c r="CR36" s="1">
        <f>+CR10*VLOOKUP(CR$4,Dashboard!$B$47:$L$69,7)</f>
        <v>1.6572281670000006</v>
      </c>
      <c r="CS36" s="1">
        <f>+CS10*VLOOKUP(CS$4,Dashboard!$B$47:$L$69,7)</f>
        <v>1.6572281670000006</v>
      </c>
      <c r="CT36" s="1">
        <f>+CT10*VLOOKUP(CT$4,Dashboard!$B$47:$L$69,7)</f>
        <v>1.6572281670000006</v>
      </c>
      <c r="CU36" s="1">
        <f>+CU10*VLOOKUP(CU$4,Dashboard!$B$47:$L$69,7)</f>
        <v>1.6572281670000006</v>
      </c>
      <c r="CV36" s="1">
        <f>+CV10*VLOOKUP(CV$4,Dashboard!$B$47:$L$69,7)</f>
        <v>1.6572281670000006</v>
      </c>
      <c r="CW36" s="1">
        <f>+CW10*VLOOKUP(CW$4,Dashboard!$B$47:$L$69,7)</f>
        <v>1.6572281670000006</v>
      </c>
      <c r="CX36" s="1">
        <f>+CX10*VLOOKUP(CX$4,Dashboard!$B$47:$L$69,7)</f>
        <v>1.6572281670000006</v>
      </c>
      <c r="CY36" s="1">
        <f>+CY10*VLOOKUP(CY$4,Dashboard!$B$47:$L$69,7)</f>
        <v>1.7400895753500008</v>
      </c>
      <c r="CZ36" s="1">
        <f>+CZ10*VLOOKUP(CZ$4,Dashboard!$B$47:$L$69,7)</f>
        <v>1.7400895753500008</v>
      </c>
      <c r="DA36" s="1">
        <f>+DA10*VLOOKUP(DA$4,Dashboard!$B$47:$L$69,7)</f>
        <v>1.7400895753500008</v>
      </c>
      <c r="DB36" s="1">
        <f>+DB10*VLOOKUP(DB$4,Dashboard!$B$47:$L$69,7)</f>
        <v>1.7400895753500008</v>
      </c>
      <c r="DC36" s="1">
        <f>+DC10*VLOOKUP(DC$4,Dashboard!$B$47:$L$69,7)</f>
        <v>1.7400895753500008</v>
      </c>
      <c r="DD36" s="1">
        <f>+DD10*VLOOKUP(DD$4,Dashboard!$B$47:$L$69,7)</f>
        <v>1.7400895753500008</v>
      </c>
      <c r="DE36" s="1">
        <f>+DE10*VLOOKUP(DE$4,Dashboard!$B$47:$L$69,7)</f>
        <v>1.7400895753500008</v>
      </c>
      <c r="DF36" s="1">
        <f>+DF10*VLOOKUP(DF$4,Dashboard!$B$47:$L$69,7)</f>
        <v>1.7400895753500008</v>
      </c>
      <c r="DG36" s="1">
        <f>+DG10*VLOOKUP(DG$4,Dashboard!$B$47:$L$69,7)</f>
        <v>1.7400895753500008</v>
      </c>
      <c r="DH36" s="1">
        <f>+DH10*VLOOKUP(DH$4,Dashboard!$B$47:$L$69,7)</f>
        <v>1.7400895753500008</v>
      </c>
      <c r="DI36" s="1">
        <f>+DI10*VLOOKUP(DI$4,Dashboard!$B$47:$L$69,7)</f>
        <v>1.7400895753500008</v>
      </c>
      <c r="DJ36" s="1">
        <f>+DJ10*VLOOKUP(DJ$4,Dashboard!$B$47:$L$69,7)</f>
        <v>1.7400895753500008</v>
      </c>
      <c r="DK36" s="1">
        <f>+DK10*VLOOKUP(DK$4,Dashboard!$B$47:$L$69,7)</f>
        <v>1.8270940541175007</v>
      </c>
      <c r="DL36" s="1">
        <f>+DL10*VLOOKUP(DL$4,Dashboard!$B$47:$L$69,7)</f>
        <v>1.8270940541175007</v>
      </c>
      <c r="DM36" s="1">
        <f>+DM10*VLOOKUP(DM$4,Dashboard!$B$47:$L$69,7)</f>
        <v>1.8270940541175007</v>
      </c>
      <c r="DN36" s="1">
        <f>+DN10*VLOOKUP(DN$4,Dashboard!$B$47:$L$69,7)</f>
        <v>1.8270940541175007</v>
      </c>
      <c r="DO36" s="1">
        <f>+DO10*VLOOKUP(DO$4,Dashboard!$B$47:$L$69,7)</f>
        <v>1.8270940541175007</v>
      </c>
      <c r="DP36" s="1">
        <f>+DP10*VLOOKUP(DP$4,Dashboard!$B$47:$L$69,7)</f>
        <v>1.8270940541175007</v>
      </c>
      <c r="DQ36" s="1">
        <f>+DQ10*VLOOKUP(DQ$4,Dashboard!$B$47:$L$69,7)</f>
        <v>1.8270940541175007</v>
      </c>
      <c r="DR36" s="1">
        <f>+DR10*VLOOKUP(DR$4,Dashboard!$B$47:$L$69,7)</f>
        <v>1.8270940541175007</v>
      </c>
      <c r="DS36" s="1">
        <f>+DS10*VLOOKUP(DS$4,Dashboard!$B$47:$L$69,7)</f>
        <v>1.8270940541175007</v>
      </c>
      <c r="DT36" s="1">
        <f>+DT10*VLOOKUP(DT$4,Dashboard!$B$47:$L$69,7)</f>
        <v>1.8270940541175007</v>
      </c>
      <c r="DU36" s="1">
        <f>+DU10*VLOOKUP(DU$4,Dashboard!$B$47:$L$69,7)</f>
        <v>1.8270940541175007</v>
      </c>
      <c r="DV36" s="1">
        <f>+DV10*VLOOKUP(DV$4,Dashboard!$B$47:$L$69,7)</f>
        <v>1.8270940541175007</v>
      </c>
      <c r="DW36" s="1">
        <f>+DW10*VLOOKUP(DW$4,Dashboard!$B$47:$L$69,7)</f>
        <v>1.9184487568233757</v>
      </c>
      <c r="DX36" s="1">
        <f>+DX10*VLOOKUP(DX$4,Dashboard!$B$47:$L$69,7)</f>
        <v>1.9184487568233757</v>
      </c>
      <c r="DY36" s="1">
        <f>+DY10*VLOOKUP(DY$4,Dashboard!$B$47:$L$69,7)</f>
        <v>1.9184487568233757</v>
      </c>
      <c r="DZ36" s="1">
        <f>+DZ10*VLOOKUP(DZ$4,Dashboard!$B$47:$L$69,7)</f>
        <v>1.9184487568233757</v>
      </c>
      <c r="EA36" s="1">
        <f>+EA10*VLOOKUP(EA$4,Dashboard!$B$47:$L$69,7)</f>
        <v>1.9184487568233757</v>
      </c>
      <c r="EB36" s="1">
        <f>+EB10*VLOOKUP(EB$4,Dashboard!$B$47:$L$69,7)</f>
        <v>1.9184487568233757</v>
      </c>
      <c r="EC36" s="1">
        <f>+EC10*VLOOKUP(EC$4,Dashboard!$B$47:$L$69,7)</f>
        <v>1.9184487568233757</v>
      </c>
      <c r="ED36" s="1">
        <f>+ED10*VLOOKUP(ED$4,Dashboard!$B$47:$L$69,7)</f>
        <v>1.9184487568233757</v>
      </c>
      <c r="EE36" s="1">
        <f>+EE10*VLOOKUP(EE$4,Dashboard!$B$47:$L$69,7)</f>
        <v>1.9184487568233757</v>
      </c>
      <c r="EF36" s="1">
        <f>+EF10*VLOOKUP(EF$4,Dashboard!$B$47:$L$69,7)</f>
        <v>1.9184487568233757</v>
      </c>
      <c r="EG36" s="1">
        <f>+EG10*VLOOKUP(EG$4,Dashboard!$B$47:$L$69,7)</f>
        <v>1.9184487568233757</v>
      </c>
      <c r="EH36" s="1">
        <f>+EH10*VLOOKUP(EH$4,Dashboard!$B$47:$L$69,7)</f>
        <v>1.9184487568233757</v>
      </c>
      <c r="EI36" s="1">
        <f>+EI10*VLOOKUP(EI$4,Dashboard!$B$47:$L$69,7)</f>
        <v>2.0143711946645446</v>
      </c>
      <c r="EJ36" s="1">
        <f>+EJ10*VLOOKUP(EJ$4,Dashboard!$B$47:$L$69,7)</f>
        <v>2.0143711946645446</v>
      </c>
      <c r="EK36" s="1">
        <f>+EK10*VLOOKUP(EK$4,Dashboard!$B$47:$L$69,7)</f>
        <v>2.0143711946645446</v>
      </c>
      <c r="EL36" s="1">
        <f>+EL10*VLOOKUP(EL$4,Dashboard!$B$47:$L$69,7)</f>
        <v>2.0143711946645446</v>
      </c>
      <c r="EM36" s="1">
        <f>+EM10*VLOOKUP(EM$4,Dashboard!$B$47:$L$69,7)</f>
        <v>2.0143711946645446</v>
      </c>
      <c r="EN36" s="1">
        <f>+EN10*VLOOKUP(EN$4,Dashboard!$B$47:$L$69,7)</f>
        <v>2.0143711946645446</v>
      </c>
      <c r="EO36" s="1">
        <f>+EO10*VLOOKUP(EO$4,Dashboard!$B$47:$L$69,7)</f>
        <v>2.0143711946645446</v>
      </c>
      <c r="EP36" s="1">
        <f>+EP10*VLOOKUP(EP$4,Dashboard!$B$47:$L$69,7)</f>
        <v>2.0143711946645446</v>
      </c>
      <c r="EQ36" s="1">
        <f>+EQ10*VLOOKUP(EQ$4,Dashboard!$B$47:$L$69,7)</f>
        <v>2.0143711946645446</v>
      </c>
      <c r="ER36" s="1">
        <f>+ER10*VLOOKUP(ER$4,Dashboard!$B$47:$L$69,7)</f>
        <v>2.0143711946645446</v>
      </c>
      <c r="ES36" s="1">
        <f>+ES10*VLOOKUP(ES$4,Dashboard!$B$47:$L$69,7)</f>
        <v>2.0143711946645446</v>
      </c>
      <c r="ET36" s="1">
        <f>+ET10*VLOOKUP(ET$4,Dashboard!$B$47:$L$69,7)</f>
        <v>2.0143711946645446</v>
      </c>
      <c r="EU36" s="1">
        <f>+EU10*VLOOKUP(EU$4,Dashboard!$B$47:$L$69,7)</f>
        <v>2.1150897543977716</v>
      </c>
      <c r="EV36" s="1">
        <f>+EV10*VLOOKUP(EV$4,Dashboard!$B$47:$L$69,7)</f>
        <v>2.1150897543977716</v>
      </c>
      <c r="EW36" s="1">
        <f>+EW10*VLOOKUP(EW$4,Dashboard!$B$47:$L$69,7)</f>
        <v>2.1150897543977716</v>
      </c>
      <c r="EX36" s="1">
        <f>+EX10*VLOOKUP(EX$4,Dashboard!$B$47:$L$69,7)</f>
        <v>2.1150897543977716</v>
      </c>
      <c r="EY36" s="1">
        <f>+EY10*VLOOKUP(EY$4,Dashboard!$B$47:$L$69,7)</f>
        <v>2.1150897543977716</v>
      </c>
      <c r="EZ36" s="1">
        <f>+EZ10*VLOOKUP(EZ$4,Dashboard!$B$47:$L$69,7)</f>
        <v>2.1150897543977716</v>
      </c>
      <c r="FA36" s="1">
        <f>+FA10*VLOOKUP(FA$4,Dashboard!$B$47:$L$69,7)</f>
        <v>2.1150897543977716</v>
      </c>
      <c r="FB36" s="1">
        <f>+FB10*VLOOKUP(FB$4,Dashboard!$B$47:$L$69,7)</f>
        <v>2.1150897543977716</v>
      </c>
      <c r="FC36" s="1">
        <f>+FC10*VLOOKUP(FC$4,Dashboard!$B$47:$L$69,7)</f>
        <v>2.1150897543977716</v>
      </c>
      <c r="FD36" s="1">
        <f>+FD10*VLOOKUP(FD$4,Dashboard!$B$47:$L$69,7)</f>
        <v>2.1150897543977716</v>
      </c>
      <c r="FE36" s="1">
        <f>+FE10*VLOOKUP(FE$4,Dashboard!$B$47:$L$69,7)</f>
        <v>2.1150897543977716</v>
      </c>
      <c r="FF36" s="1">
        <f>+FF10*VLOOKUP(FF$4,Dashboard!$B$47:$L$69,7)</f>
        <v>2.1150897543977716</v>
      </c>
      <c r="FG36" s="1">
        <f>+FG10*VLOOKUP(FG$4,Dashboard!$B$47:$L$69,7)</f>
        <v>2.2208442421176606</v>
      </c>
      <c r="FH36" s="1">
        <f>+FH10*VLOOKUP(FH$4,Dashboard!$B$47:$L$69,7)</f>
        <v>2.2208442421176606</v>
      </c>
      <c r="FI36" s="1">
        <f>+FI10*VLOOKUP(FI$4,Dashboard!$B$47:$L$69,7)</f>
        <v>2.2208442421176606</v>
      </c>
      <c r="FJ36" s="1">
        <f>+FJ10*VLOOKUP(FJ$4,Dashboard!$B$47:$L$69,7)</f>
        <v>2.2208442421176606</v>
      </c>
      <c r="FK36" s="1">
        <f>+FK10*VLOOKUP(FK$4,Dashboard!$B$47:$L$69,7)</f>
        <v>2.2208442421176606</v>
      </c>
      <c r="FL36" s="1">
        <f>+FL10*VLOOKUP(FL$4,Dashboard!$B$47:$L$69,7)</f>
        <v>2.2208442421176606</v>
      </c>
      <c r="FM36" s="1">
        <f>+FM10*VLOOKUP(FM$4,Dashboard!$B$47:$L$69,7)</f>
        <v>2.2208442421176606</v>
      </c>
      <c r="FN36" s="1">
        <f>+FN10*VLOOKUP(FN$4,Dashboard!$B$47:$L$69,7)</f>
        <v>2.2208442421176606</v>
      </c>
      <c r="FO36" s="1">
        <f>+FO10*VLOOKUP(FO$4,Dashboard!$B$47:$L$69,7)</f>
        <v>2.2208442421176606</v>
      </c>
      <c r="FP36" s="1">
        <f>+FP10*VLOOKUP(FP$4,Dashboard!$B$47:$L$69,7)</f>
        <v>2.2208442421176606</v>
      </c>
      <c r="FQ36" s="1">
        <f>+FQ10*VLOOKUP(FQ$4,Dashboard!$B$47:$L$69,7)</f>
        <v>2.2208442421176606</v>
      </c>
      <c r="FR36" s="1">
        <f>+FR10*VLOOKUP(FR$4,Dashboard!$B$47:$L$69,7)</f>
        <v>2.2208442421176606</v>
      </c>
      <c r="FS36" s="1">
        <f>+FS10*VLOOKUP(FS$4,Dashboard!$B$47:$L$69,7)</f>
        <v>2.3318864542235436</v>
      </c>
      <c r="FT36" s="1">
        <f>+FT10*VLOOKUP(FT$4,Dashboard!$B$47:$L$69,7)</f>
        <v>2.3318864542235436</v>
      </c>
      <c r="FU36" s="1">
        <f>+FU10*VLOOKUP(FU$4,Dashboard!$B$47:$L$69,7)</f>
        <v>2.3318864542235436</v>
      </c>
      <c r="FV36" s="1">
        <f>+FV10*VLOOKUP(FV$4,Dashboard!$B$47:$L$69,7)</f>
        <v>2.3318864542235436</v>
      </c>
      <c r="FW36" s="1">
        <f>+FW10*VLOOKUP(FW$4,Dashboard!$B$47:$L$69,7)</f>
        <v>2.3318864542235436</v>
      </c>
      <c r="FX36" s="1">
        <f>+FX10*VLOOKUP(FX$4,Dashboard!$B$47:$L$69,7)</f>
        <v>2.3318864542235436</v>
      </c>
      <c r="FY36" s="1">
        <f>+FY10*VLOOKUP(FY$4,Dashboard!$B$47:$L$69,7)</f>
        <v>2.3318864542235436</v>
      </c>
      <c r="FZ36" s="1">
        <f>+FZ10*VLOOKUP(FZ$4,Dashboard!$B$47:$L$69,7)</f>
        <v>2.3318864542235436</v>
      </c>
      <c r="GA36" s="1">
        <f>+GA10*VLOOKUP(GA$4,Dashboard!$B$47:$L$69,7)</f>
        <v>2.3318864542235436</v>
      </c>
      <c r="GB36" s="1">
        <f>+GB10*VLOOKUP(GB$4,Dashboard!$B$47:$L$69,7)</f>
        <v>2.3318864542235436</v>
      </c>
      <c r="GC36" s="1">
        <f>+GC10*VLOOKUP(GC$4,Dashboard!$B$47:$L$69,7)</f>
        <v>2.3318864542235436</v>
      </c>
      <c r="GD36" s="1">
        <f>+GD10*VLOOKUP(GD$4,Dashboard!$B$47:$L$69,7)</f>
        <v>2.3318864542235436</v>
      </c>
      <c r="GE36" s="1">
        <f>+GE10*VLOOKUP(GE$4,Dashboard!$B$47:$L$69,7)</f>
        <v>2.448480776934721</v>
      </c>
      <c r="GF36" s="1">
        <f>+GF10*VLOOKUP(GF$4,Dashboard!$B$47:$L$69,7)</f>
        <v>2.448480776934721</v>
      </c>
      <c r="GG36" s="1">
        <f>+GG10*VLOOKUP(GG$4,Dashboard!$B$47:$L$69,7)</f>
        <v>2.448480776934721</v>
      </c>
      <c r="GH36" s="1">
        <f>+GH10*VLOOKUP(GH$4,Dashboard!$B$47:$L$69,7)</f>
        <v>2.448480776934721</v>
      </c>
      <c r="GI36" s="1">
        <f>+GI10*VLOOKUP(GI$4,Dashboard!$B$47:$L$69,7)</f>
        <v>2.448480776934721</v>
      </c>
      <c r="GJ36" s="1">
        <f>+GJ10*VLOOKUP(GJ$4,Dashboard!$B$47:$L$69,7)</f>
        <v>2.448480776934721</v>
      </c>
      <c r="GK36" s="1">
        <f>+GK10*VLOOKUP(GK$4,Dashboard!$B$47:$L$69,7)</f>
        <v>2.448480776934721</v>
      </c>
      <c r="GL36" s="1">
        <f>+GL10*VLOOKUP(GL$4,Dashboard!$B$47:$L$69,7)</f>
        <v>2.448480776934721</v>
      </c>
      <c r="GM36" s="1">
        <f>+GM10*VLOOKUP(GM$4,Dashboard!$B$47:$L$69,7)</f>
        <v>2.448480776934721</v>
      </c>
      <c r="GN36" s="1">
        <f>+GN10*VLOOKUP(GN$4,Dashboard!$B$47:$L$69,7)</f>
        <v>2.448480776934721</v>
      </c>
      <c r="GO36" s="1">
        <f>+GO10*VLOOKUP(GO$4,Dashboard!$B$47:$L$69,7)</f>
        <v>2.448480776934721</v>
      </c>
      <c r="GP36" s="1">
        <f>+GP10*VLOOKUP(GP$4,Dashboard!$B$47:$L$69,7)</f>
        <v>2.448480776934721</v>
      </c>
      <c r="GQ36" s="1">
        <f>+GQ10*VLOOKUP(GQ$4,Dashboard!$B$47:$L$69,7)</f>
        <v>2.5709048157814571</v>
      </c>
      <c r="GR36" s="1">
        <f>+GR10*VLOOKUP(GR$4,Dashboard!$B$47:$L$69,7)</f>
        <v>2.5709048157814571</v>
      </c>
      <c r="GS36" s="1">
        <f>+GS10*VLOOKUP(GS$4,Dashboard!$B$47:$L$69,7)</f>
        <v>2.5709048157814571</v>
      </c>
      <c r="GT36" s="1">
        <f>+GT10*VLOOKUP(GT$4,Dashboard!$B$47:$L$69,7)</f>
        <v>2.5709048157814571</v>
      </c>
      <c r="GU36" s="1">
        <f>+GU10*VLOOKUP(GU$4,Dashboard!$B$47:$L$69,7)</f>
        <v>2.5709048157814571</v>
      </c>
      <c r="GV36" s="1">
        <f>+GV10*VLOOKUP(GV$4,Dashboard!$B$47:$L$69,7)</f>
        <v>2.5709048157814571</v>
      </c>
      <c r="GW36" s="1">
        <f>+GW10*VLOOKUP(GW$4,Dashboard!$B$47:$L$69,7)</f>
        <v>2.5709048157814571</v>
      </c>
      <c r="GX36" s="1">
        <f>+GX10*VLOOKUP(GX$4,Dashboard!$B$47:$L$69,7)</f>
        <v>2.5709048157814571</v>
      </c>
      <c r="GY36" s="1">
        <f>+GY10*VLOOKUP(GY$4,Dashboard!$B$47:$L$69,7)</f>
        <v>2.5709048157814571</v>
      </c>
      <c r="GZ36" s="1">
        <f>+GZ10*VLOOKUP(GZ$4,Dashboard!$B$47:$L$69,7)</f>
        <v>2.5709048157814571</v>
      </c>
      <c r="HA36" s="1">
        <f>+HA10*VLOOKUP(HA$4,Dashboard!$B$47:$L$69,7)</f>
        <v>2.5709048157814571</v>
      </c>
      <c r="HB36" s="1">
        <f>+HB10*VLOOKUP(HB$4,Dashboard!$B$47:$L$69,7)</f>
        <v>2.5709048157814571</v>
      </c>
      <c r="HC36" s="1">
        <f>+HC10*VLOOKUP(HC$4,Dashboard!$B$47:$L$69,7)</f>
        <v>2.6994500565705302</v>
      </c>
      <c r="HD36" s="1">
        <f>+HD10*VLOOKUP(HD$4,Dashboard!$B$47:$L$69,7)</f>
        <v>2.6994500565705302</v>
      </c>
      <c r="HE36" s="1">
        <f>+HE10*VLOOKUP(HE$4,Dashboard!$B$47:$L$69,7)</f>
        <v>2.6994500565705302</v>
      </c>
      <c r="HF36" s="1">
        <f>+HF10*VLOOKUP(HF$4,Dashboard!$B$47:$L$69,7)</f>
        <v>2.6994500565705302</v>
      </c>
      <c r="HG36" s="1">
        <f>+HG10*VLOOKUP(HG$4,Dashboard!$B$47:$L$69,7)</f>
        <v>2.6994500565705302</v>
      </c>
      <c r="HH36" s="1">
        <f>+HH10*VLOOKUP(HH$4,Dashboard!$B$47:$L$69,7)</f>
        <v>2.6994500565705302</v>
      </c>
      <c r="HI36" s="1">
        <f>+HI10*VLOOKUP(HI$4,Dashboard!$B$47:$L$69,7)</f>
        <v>2.6994500565705302</v>
      </c>
      <c r="HJ36" s="1">
        <f>+HJ10*VLOOKUP(HJ$4,Dashboard!$B$47:$L$69,7)</f>
        <v>2.6994500565705302</v>
      </c>
      <c r="HK36" s="1">
        <f>+HK10*VLOOKUP(HK$4,Dashboard!$B$47:$L$69,7)</f>
        <v>2.6994500565705302</v>
      </c>
      <c r="HL36" s="1">
        <f>+HL10*VLOOKUP(HL$4,Dashboard!$B$47:$L$69,7)</f>
        <v>2.6994500565705302</v>
      </c>
      <c r="HM36" s="1">
        <f>+HM10*VLOOKUP(HM$4,Dashboard!$B$47:$L$69,7)</f>
        <v>2.6994500565705302</v>
      </c>
      <c r="HN36" s="1">
        <f>+HN10*VLOOKUP(HN$4,Dashboard!$B$47:$L$69,7)</f>
        <v>2.6994500565705302</v>
      </c>
      <c r="HO36" s="1">
        <f>+HO10*VLOOKUP(HO$4,Dashboard!$B$47:$L$69,7)</f>
        <v>2.6994500565705302</v>
      </c>
      <c r="HP36" s="1">
        <f>+HP10*VLOOKUP(HP$4,Dashboard!$B$47:$L$69,7)</f>
        <v>2.6994500565705302</v>
      </c>
      <c r="HQ36" s="1">
        <f>+HQ10*VLOOKUP(HQ$4,Dashboard!$B$47:$L$69,7)</f>
        <v>2.6994500565705302</v>
      </c>
      <c r="HR36" s="1">
        <f>+HR10*VLOOKUP(HR$4,Dashboard!$B$47:$L$69,7)</f>
        <v>2.6994500565705302</v>
      </c>
      <c r="HS36" s="1">
        <f>+HS10*VLOOKUP(HS$4,Dashboard!$B$47:$L$69,7)</f>
        <v>2.6994500565705302</v>
      </c>
      <c r="HT36" s="1">
        <f>+HT10*VLOOKUP(HT$4,Dashboard!$B$47:$L$69,7)</f>
        <v>2.6994500565705302</v>
      </c>
      <c r="HU36" s="1">
        <f>+HU10*VLOOKUP(HU$4,Dashboard!$B$47:$L$69,7)</f>
        <v>2.6994500565705302</v>
      </c>
      <c r="HV36" s="1">
        <f>+HV10*VLOOKUP(HV$4,Dashboard!$B$47:$L$69,7)</f>
        <v>2.6994500565705302</v>
      </c>
      <c r="HW36" s="1">
        <f>+HW10*VLOOKUP(HW$4,Dashboard!$B$47:$L$69,7)</f>
        <v>2.6994500565705302</v>
      </c>
      <c r="HX36" s="1">
        <f>+HX10*VLOOKUP(HX$4,Dashboard!$B$47:$L$69,7)</f>
        <v>2.6994500565705302</v>
      </c>
      <c r="HY36" s="1">
        <f>+HY10*VLOOKUP(HY$4,Dashboard!$B$47:$L$69,7)</f>
        <v>2.6994500565705302</v>
      </c>
      <c r="HZ36" s="1">
        <f>+HZ10*VLOOKUP(HZ$4,Dashboard!$B$47:$L$69,7)</f>
        <v>2.6994500565705302</v>
      </c>
      <c r="IA36" s="1">
        <f>+IA10*VLOOKUP(IA$4,Dashboard!$B$47:$L$69,7)</f>
        <v>2.6994500565705302</v>
      </c>
      <c r="IB36" s="1">
        <f>+IB10*VLOOKUP(IB$4,Dashboard!$B$47:$L$69,7)</f>
        <v>2.6994500565705302</v>
      </c>
      <c r="IC36" s="1">
        <f>+IC10*VLOOKUP(IC$4,Dashboard!$B$47:$L$69,7)</f>
        <v>2.6994500565705302</v>
      </c>
      <c r="ID36" s="1">
        <f>+ID10*VLOOKUP(ID$4,Dashboard!$B$47:$L$69,7)</f>
        <v>2.6994500565705302</v>
      </c>
      <c r="IE36" s="1">
        <f>+IE10*VLOOKUP(IE$4,Dashboard!$B$47:$L$69,7)</f>
        <v>2.6994500565705302</v>
      </c>
      <c r="IF36" s="1">
        <f>+IF10*VLOOKUP(IF$4,Dashboard!$B$47:$L$69,7)</f>
        <v>2.6994500565705302</v>
      </c>
      <c r="IG36" s="1">
        <f>+IG10*VLOOKUP(IG$4,Dashboard!$B$47:$L$69,7)</f>
        <v>2.6994500565705302</v>
      </c>
      <c r="IH36" s="1">
        <f>+IH10*VLOOKUP(IH$4,Dashboard!$B$47:$L$69,7)</f>
        <v>2.6994500565705302</v>
      </c>
      <c r="II36" s="1">
        <f>+II10*VLOOKUP(II$4,Dashboard!$B$47:$L$69,7)</f>
        <v>2.6994500565705302</v>
      </c>
      <c r="IJ36" s="1">
        <f>+IJ10*VLOOKUP(IJ$4,Dashboard!$B$47:$L$69,7)</f>
        <v>2.6994500565705302</v>
      </c>
      <c r="IK36" s="1">
        <f>+IK10*VLOOKUP(IK$4,Dashboard!$B$47:$L$69,7)</f>
        <v>2.6994500565705302</v>
      </c>
      <c r="IL36" s="1">
        <f>+IL10*VLOOKUP(IL$4,Dashboard!$B$47:$L$69,7)</f>
        <v>2.6994500565705302</v>
      </c>
      <c r="IM36" s="1">
        <f>+IM10*VLOOKUP(IM$4,Dashboard!$B$47:$L$69,7)</f>
        <v>2.6994500565705302</v>
      </c>
      <c r="IN36" s="1">
        <f>+IN10*VLOOKUP(IN$4,Dashboard!$B$47:$L$69,7)</f>
        <v>2.6994500565705302</v>
      </c>
      <c r="IO36" s="1">
        <f>+IO10*VLOOKUP(IO$4,Dashboard!$B$47:$L$69,7)</f>
        <v>2.6994500565705302</v>
      </c>
      <c r="IP36" s="1">
        <f>+IP10*VLOOKUP(IP$4,Dashboard!$B$47:$L$69,7)</f>
        <v>2.6994500565705302</v>
      </c>
      <c r="IQ36" s="1">
        <f>+IQ10*VLOOKUP(IQ$4,Dashboard!$B$47:$L$69,7)</f>
        <v>2.6994500565705302</v>
      </c>
      <c r="IR36" s="1">
        <f>+IR10*VLOOKUP(IR$4,Dashboard!$B$47:$L$69,7)</f>
        <v>2.6994500565705302</v>
      </c>
      <c r="IS36" s="1">
        <f>+IS10*VLOOKUP(IS$4,Dashboard!$B$47:$L$69,7)</f>
        <v>2.6994500565705302</v>
      </c>
      <c r="IT36" s="1">
        <f>+IT10*VLOOKUP(IT$4,Dashboard!$B$47:$L$69,7)</f>
        <v>2.6994500565705302</v>
      </c>
      <c r="IU36" s="1">
        <f>+IU10*VLOOKUP(IU$4,Dashboard!$B$47:$L$69,7)</f>
        <v>2.6994500565705302</v>
      </c>
      <c r="IV36" s="1">
        <f>+IV10*VLOOKUP(IV$4,Dashboard!$B$47:$L$69,7)</f>
        <v>2.6994500565705302</v>
      </c>
      <c r="IW36" s="1">
        <f>+IW10*VLOOKUP(IW$4,Dashboard!$B$47:$L$69,7)</f>
        <v>2.6994500565705302</v>
      </c>
      <c r="IX36" s="1">
        <f>+IX10*VLOOKUP(IX$4,Dashboard!$B$47:$L$69,7)</f>
        <v>2.6994500565705302</v>
      </c>
      <c r="IY36" s="1">
        <f>+IY10*VLOOKUP(IY$4,Dashboard!$B$47:$L$69,7)</f>
        <v>2.6994500565705302</v>
      </c>
      <c r="IZ36" s="1">
        <f>+IZ10*VLOOKUP(IZ$4,Dashboard!$B$47:$L$69,7)</f>
        <v>2.6994500565705302</v>
      </c>
      <c r="JA36" s="1">
        <f>+JA10*VLOOKUP(JA$4,Dashboard!$B$47:$L$69,7)</f>
        <v>2.6994500565705302</v>
      </c>
      <c r="JB36" s="1">
        <f>+JB10*VLOOKUP(JB$4,Dashboard!$B$47:$L$69,7)</f>
        <v>2.6994500565705302</v>
      </c>
      <c r="JC36" s="1">
        <f>+JC10*VLOOKUP(JC$4,Dashboard!$B$47:$L$69,7)</f>
        <v>2.6994500565705302</v>
      </c>
      <c r="JD36" s="1">
        <f>+JD10*VLOOKUP(JD$4,Dashboard!$B$47:$L$69,7)</f>
        <v>2.6994500565705302</v>
      </c>
      <c r="JE36" s="1">
        <f>+JE10*VLOOKUP(JE$4,Dashboard!$B$47:$L$69,7)</f>
        <v>2.6994500565705302</v>
      </c>
      <c r="JF36" s="1">
        <f>+JF10*VLOOKUP(JF$4,Dashboard!$B$47:$L$69,7)</f>
        <v>2.6994500565705302</v>
      </c>
      <c r="JG36" s="1">
        <f>+JG10*VLOOKUP(JG$4,Dashboard!$B$47:$L$69,7)</f>
        <v>2.6994500565705302</v>
      </c>
      <c r="JH36" s="1">
        <f>+JH10*VLOOKUP(JH$4,Dashboard!$B$47:$L$69,7)</f>
        <v>2.6994500565705302</v>
      </c>
      <c r="JI36" s="1">
        <f>+JI10*VLOOKUP(JI$4,Dashboard!$B$47:$L$69,7)</f>
        <v>2.6994500565705302</v>
      </c>
      <c r="JJ36" s="1">
        <f>+JJ10*VLOOKUP(JJ$4,Dashboard!$B$47:$L$69,7)</f>
        <v>2.6994500565705302</v>
      </c>
      <c r="JK36" s="1">
        <f>+JK10*VLOOKUP(JK$4,Dashboard!$B$47:$L$69,7)</f>
        <v>2.6994500565705302</v>
      </c>
      <c r="JL36" s="1">
        <f>+JL10*VLOOKUP(JL$4,Dashboard!$B$47:$L$69,7)</f>
        <v>2.6994500565705302</v>
      </c>
      <c r="JM36" s="1">
        <f>+JM10*VLOOKUP(JM$4,Dashboard!$B$47:$L$69,7)</f>
        <v>2.6994500565705302</v>
      </c>
      <c r="JN36" s="1"/>
      <c r="JO36" s="1"/>
      <c r="JP36" s="1"/>
      <c r="JQ36" s="1"/>
      <c r="JR36" s="1"/>
      <c r="JS36" s="1"/>
      <c r="JT36" s="1"/>
      <c r="JU36" s="1"/>
      <c r="JV36" s="1"/>
      <c r="JW36" s="1"/>
      <c r="JX36" s="1"/>
      <c r="JY36" s="1"/>
      <c r="JZ36" s="1"/>
      <c r="KA36" s="1"/>
      <c r="KB36" s="1"/>
      <c r="KC36" s="1"/>
      <c r="KD36" s="1"/>
      <c r="KE36" s="1"/>
      <c r="KF36" s="1"/>
      <c r="KG36" s="1"/>
      <c r="KH36" s="1"/>
      <c r="KI36" s="1"/>
      <c r="KJ36" s="1"/>
      <c r="KK36" s="1"/>
      <c r="KL36" s="1"/>
      <c r="KM36" s="1"/>
      <c r="KN36" s="1"/>
      <c r="KO36" s="1"/>
      <c r="KP36" s="1"/>
      <c r="KQ36" s="1"/>
      <c r="KR36" s="1"/>
      <c r="KS36" s="1"/>
      <c r="KT36" s="1"/>
      <c r="KU36" s="1"/>
      <c r="KV36" s="1"/>
      <c r="KW36" s="1"/>
      <c r="KX36" s="1"/>
      <c r="KY36" s="1"/>
      <c r="KZ36" s="1"/>
      <c r="LA36" s="1"/>
      <c r="LB36" s="1"/>
      <c r="LC36" s="1"/>
      <c r="LD36" s="1"/>
      <c r="LE36" s="1"/>
      <c r="LF36" s="1"/>
      <c r="LG36" s="1"/>
      <c r="LH36" s="1"/>
      <c r="LI36" s="1"/>
      <c r="LJ36" s="1"/>
      <c r="LK36" s="1"/>
      <c r="LL36" s="1"/>
      <c r="LM36" s="1"/>
      <c r="LN36" s="1"/>
      <c r="LO36" s="1"/>
      <c r="LP36" s="1"/>
      <c r="LQ36" s="1"/>
      <c r="LR36" s="1"/>
    </row>
    <row r="38" spans="1:330" x14ac:dyDescent="0.3">
      <c r="A38" t="s">
        <v>42</v>
      </c>
      <c r="B38" s="1">
        <f>+B19+B20+B21+B22+B27+B28+B31+B32+B33+B34+B36</f>
        <v>0</v>
      </c>
      <c r="C38" s="1">
        <f t="shared" ref="C38:BN38" si="164">+C19+C20+C21+C22+C27+C28+C31+C32+C33+C34+C36</f>
        <v>0</v>
      </c>
      <c r="D38" s="1">
        <f t="shared" si="164"/>
        <v>0</v>
      </c>
      <c r="E38" s="1">
        <f t="shared" si="164"/>
        <v>0</v>
      </c>
      <c r="F38" s="1">
        <f t="shared" si="164"/>
        <v>0</v>
      </c>
      <c r="G38" s="1">
        <f t="shared" si="164"/>
        <v>0</v>
      </c>
      <c r="H38" s="1">
        <f t="shared" si="164"/>
        <v>0</v>
      </c>
      <c r="I38" s="1">
        <f t="shared" si="164"/>
        <v>0</v>
      </c>
      <c r="J38" s="1">
        <f t="shared" si="164"/>
        <v>0</v>
      </c>
      <c r="K38" s="1">
        <f t="shared" si="164"/>
        <v>0</v>
      </c>
      <c r="L38" s="1">
        <f t="shared" si="164"/>
        <v>0</v>
      </c>
      <c r="M38" s="1">
        <f t="shared" si="164"/>
        <v>0</v>
      </c>
      <c r="N38" s="1">
        <f t="shared" si="164"/>
        <v>0</v>
      </c>
      <c r="O38" s="1">
        <f t="shared" si="164"/>
        <v>0</v>
      </c>
      <c r="P38" s="1">
        <f t="shared" si="164"/>
        <v>0</v>
      </c>
      <c r="Q38" s="1">
        <f t="shared" si="164"/>
        <v>0</v>
      </c>
      <c r="R38" s="1">
        <f t="shared" si="164"/>
        <v>0</v>
      </c>
      <c r="S38" s="1">
        <f t="shared" si="164"/>
        <v>0</v>
      </c>
      <c r="T38" s="1">
        <f t="shared" si="164"/>
        <v>0</v>
      </c>
      <c r="U38" s="1">
        <f t="shared" si="164"/>
        <v>0</v>
      </c>
      <c r="V38" s="1">
        <f t="shared" si="164"/>
        <v>0</v>
      </c>
      <c r="W38" s="1">
        <f t="shared" si="164"/>
        <v>0</v>
      </c>
      <c r="X38" s="1">
        <f t="shared" si="164"/>
        <v>0</v>
      </c>
      <c r="Y38" s="1">
        <f t="shared" si="164"/>
        <v>0</v>
      </c>
      <c r="Z38" s="1">
        <f t="shared" si="164"/>
        <v>0</v>
      </c>
      <c r="AA38" s="1">
        <f t="shared" si="164"/>
        <v>0</v>
      </c>
      <c r="AB38" s="1">
        <f t="shared" si="164"/>
        <v>0</v>
      </c>
      <c r="AC38" s="1">
        <f t="shared" si="164"/>
        <v>0</v>
      </c>
      <c r="AD38" s="1">
        <f t="shared" si="164"/>
        <v>0</v>
      </c>
      <c r="AE38" s="1">
        <f t="shared" si="164"/>
        <v>0</v>
      </c>
      <c r="AF38" s="1">
        <f t="shared" si="164"/>
        <v>0</v>
      </c>
      <c r="AG38" s="1">
        <f t="shared" si="164"/>
        <v>0</v>
      </c>
      <c r="AH38" s="1">
        <f t="shared" si="164"/>
        <v>0</v>
      </c>
      <c r="AI38" s="1">
        <f t="shared" si="164"/>
        <v>0</v>
      </c>
      <c r="AJ38" s="1">
        <f t="shared" si="164"/>
        <v>0</v>
      </c>
      <c r="AK38" s="1">
        <f t="shared" si="164"/>
        <v>0</v>
      </c>
      <c r="AL38" s="1">
        <f t="shared" si="164"/>
        <v>0</v>
      </c>
      <c r="AM38" s="1">
        <f t="shared" si="164"/>
        <v>0</v>
      </c>
      <c r="AN38" s="1">
        <f t="shared" si="164"/>
        <v>0</v>
      </c>
      <c r="AO38" s="1">
        <f t="shared" si="164"/>
        <v>0</v>
      </c>
      <c r="AP38" s="1">
        <f t="shared" si="164"/>
        <v>0</v>
      </c>
      <c r="AQ38" s="1">
        <f t="shared" si="164"/>
        <v>0</v>
      </c>
      <c r="AR38" s="1">
        <f t="shared" si="164"/>
        <v>0</v>
      </c>
      <c r="AS38" s="1">
        <f t="shared" si="164"/>
        <v>0</v>
      </c>
      <c r="AT38" s="1">
        <f t="shared" si="164"/>
        <v>0</v>
      </c>
      <c r="AU38" s="1">
        <f t="shared" si="164"/>
        <v>0</v>
      </c>
      <c r="AV38" s="1">
        <f t="shared" si="164"/>
        <v>0</v>
      </c>
      <c r="AW38" s="1">
        <f t="shared" si="164"/>
        <v>0</v>
      </c>
      <c r="AX38" s="1">
        <f t="shared" si="164"/>
        <v>0</v>
      </c>
      <c r="AY38" s="1">
        <f t="shared" si="164"/>
        <v>0</v>
      </c>
      <c r="AZ38" s="1">
        <f t="shared" si="164"/>
        <v>0</v>
      </c>
      <c r="BA38" s="1">
        <f t="shared" si="164"/>
        <v>0</v>
      </c>
      <c r="BB38" s="1">
        <f t="shared" si="164"/>
        <v>0</v>
      </c>
      <c r="BC38" s="1">
        <f t="shared" si="164"/>
        <v>0</v>
      </c>
      <c r="BD38" s="1">
        <f t="shared" si="164"/>
        <v>0</v>
      </c>
      <c r="BE38" s="1">
        <f t="shared" si="164"/>
        <v>0</v>
      </c>
      <c r="BF38" s="1">
        <f t="shared" si="164"/>
        <v>0</v>
      </c>
      <c r="BG38" s="1">
        <f t="shared" si="164"/>
        <v>0</v>
      </c>
      <c r="BH38" s="1">
        <f t="shared" si="164"/>
        <v>0</v>
      </c>
      <c r="BI38" s="1">
        <f t="shared" si="164"/>
        <v>0</v>
      </c>
      <c r="BJ38" s="1">
        <f t="shared" si="164"/>
        <v>0</v>
      </c>
      <c r="BK38" s="1">
        <f t="shared" si="164"/>
        <v>0</v>
      </c>
      <c r="BL38" s="1">
        <f t="shared" si="164"/>
        <v>0</v>
      </c>
      <c r="BM38" s="1">
        <f t="shared" si="164"/>
        <v>0</v>
      </c>
      <c r="BN38" s="1">
        <f t="shared" si="164"/>
        <v>0</v>
      </c>
      <c r="BO38" s="1">
        <f t="shared" ref="BO38:DZ38" si="165">+BO19+BO20+BO21+BO22+BO27+BO28+BO31+BO32+BO33+BO34+BO36</f>
        <v>15.829572943500004</v>
      </c>
      <c r="BP38" s="1">
        <f t="shared" si="165"/>
        <v>15.829572943500004</v>
      </c>
      <c r="BQ38" s="1">
        <f t="shared" si="165"/>
        <v>15.829572943500004</v>
      </c>
      <c r="BR38" s="1">
        <f t="shared" si="165"/>
        <v>15.829572943500004</v>
      </c>
      <c r="BS38" s="1">
        <f t="shared" si="165"/>
        <v>15.829572943500004</v>
      </c>
      <c r="BT38" s="1">
        <f t="shared" si="165"/>
        <v>15.829572943500004</v>
      </c>
      <c r="BU38" s="1">
        <f t="shared" si="165"/>
        <v>15.829572943500004</v>
      </c>
      <c r="BV38" s="1">
        <f t="shared" si="165"/>
        <v>15.829572943500004</v>
      </c>
      <c r="BW38" s="1">
        <f t="shared" si="165"/>
        <v>15.829572943500004</v>
      </c>
      <c r="BX38" s="1">
        <f t="shared" si="165"/>
        <v>15.829572943500004</v>
      </c>
      <c r="BY38" s="1">
        <f t="shared" si="165"/>
        <v>15.829572943500004</v>
      </c>
      <c r="BZ38" s="1">
        <f t="shared" si="165"/>
        <v>15.829572943500004</v>
      </c>
      <c r="CA38" s="1">
        <f t="shared" si="165"/>
        <v>16.535090896837499</v>
      </c>
      <c r="CB38" s="1">
        <f t="shared" si="165"/>
        <v>16.535090896837499</v>
      </c>
      <c r="CC38" s="1">
        <f t="shared" si="165"/>
        <v>16.535090896837499</v>
      </c>
      <c r="CD38" s="1">
        <f t="shared" si="165"/>
        <v>16.535090896837499</v>
      </c>
      <c r="CE38" s="1">
        <f t="shared" si="165"/>
        <v>16.535090896837499</v>
      </c>
      <c r="CF38" s="1">
        <f t="shared" si="165"/>
        <v>16.535090896837499</v>
      </c>
      <c r="CG38" s="1">
        <f t="shared" si="165"/>
        <v>16.535090896837499</v>
      </c>
      <c r="CH38" s="1">
        <f t="shared" si="165"/>
        <v>16.535090896837499</v>
      </c>
      <c r="CI38" s="1">
        <f t="shared" si="165"/>
        <v>16.535090896837499</v>
      </c>
      <c r="CJ38" s="1">
        <f t="shared" si="165"/>
        <v>16.535090896837499</v>
      </c>
      <c r="CK38" s="1">
        <f t="shared" si="165"/>
        <v>16.535090896837499</v>
      </c>
      <c r="CL38" s="1">
        <f t="shared" si="165"/>
        <v>16.535090896837499</v>
      </c>
      <c r="CM38" s="1">
        <f t="shared" si="165"/>
        <v>17.401306129493435</v>
      </c>
      <c r="CN38" s="1">
        <f t="shared" si="165"/>
        <v>17.401306129493435</v>
      </c>
      <c r="CO38" s="1">
        <f t="shared" si="165"/>
        <v>17.401306129493435</v>
      </c>
      <c r="CP38" s="1">
        <f t="shared" si="165"/>
        <v>17.401306129493435</v>
      </c>
      <c r="CQ38" s="1">
        <f t="shared" si="165"/>
        <v>17.401306129493435</v>
      </c>
      <c r="CR38" s="1">
        <f t="shared" si="165"/>
        <v>17.401306129493435</v>
      </c>
      <c r="CS38" s="1">
        <f t="shared" si="165"/>
        <v>17.401306129493435</v>
      </c>
      <c r="CT38" s="1">
        <f t="shared" si="165"/>
        <v>17.401306129493435</v>
      </c>
      <c r="CU38" s="1">
        <f t="shared" si="165"/>
        <v>17.401306129493435</v>
      </c>
      <c r="CV38" s="1">
        <f t="shared" si="165"/>
        <v>17.401306129493435</v>
      </c>
      <c r="CW38" s="1">
        <f t="shared" si="165"/>
        <v>17.401306129493435</v>
      </c>
      <c r="CX38" s="1">
        <f t="shared" si="165"/>
        <v>17.401306129493435</v>
      </c>
      <c r="CY38" s="1">
        <f t="shared" si="165"/>
        <v>18.272439270169375</v>
      </c>
      <c r="CZ38" s="1">
        <f t="shared" si="165"/>
        <v>18.272439270169375</v>
      </c>
      <c r="DA38" s="1">
        <f t="shared" si="165"/>
        <v>18.272439270169375</v>
      </c>
      <c r="DB38" s="1">
        <f t="shared" si="165"/>
        <v>18.272439270169375</v>
      </c>
      <c r="DC38" s="1">
        <f t="shared" si="165"/>
        <v>18.272439270169375</v>
      </c>
      <c r="DD38" s="1">
        <f t="shared" si="165"/>
        <v>18.272439270169375</v>
      </c>
      <c r="DE38" s="1">
        <f t="shared" si="165"/>
        <v>18.272439270169375</v>
      </c>
      <c r="DF38" s="1">
        <f t="shared" si="165"/>
        <v>18.272439270169375</v>
      </c>
      <c r="DG38" s="1">
        <f t="shared" si="165"/>
        <v>18.272439270169375</v>
      </c>
      <c r="DH38" s="1">
        <f t="shared" si="165"/>
        <v>18.272439270169375</v>
      </c>
      <c r="DI38" s="1">
        <f t="shared" si="165"/>
        <v>18.272439270169375</v>
      </c>
      <c r="DJ38" s="1">
        <f t="shared" si="165"/>
        <v>18.272439270169375</v>
      </c>
      <c r="DK38" s="1">
        <f t="shared" si="165"/>
        <v>19.148699374378598</v>
      </c>
      <c r="DL38" s="1">
        <f t="shared" si="165"/>
        <v>19.148699374378598</v>
      </c>
      <c r="DM38" s="1">
        <f t="shared" si="165"/>
        <v>19.148699374378598</v>
      </c>
      <c r="DN38" s="1">
        <f t="shared" si="165"/>
        <v>19.148699374378598</v>
      </c>
      <c r="DO38" s="1">
        <f t="shared" si="165"/>
        <v>19.148699374378598</v>
      </c>
      <c r="DP38" s="1">
        <f t="shared" si="165"/>
        <v>19.148699374378598</v>
      </c>
      <c r="DQ38" s="1">
        <f t="shared" si="165"/>
        <v>19.148699374378598</v>
      </c>
      <c r="DR38" s="1">
        <f t="shared" si="165"/>
        <v>19.148699374378598</v>
      </c>
      <c r="DS38" s="1">
        <f t="shared" si="165"/>
        <v>19.148699374378598</v>
      </c>
      <c r="DT38" s="1">
        <f t="shared" si="165"/>
        <v>19.148699374378598</v>
      </c>
      <c r="DU38" s="1">
        <f t="shared" si="165"/>
        <v>19.148699374378598</v>
      </c>
      <c r="DV38" s="1">
        <f t="shared" si="165"/>
        <v>19.148699374378598</v>
      </c>
      <c r="DW38" s="1">
        <f t="shared" si="165"/>
        <v>19.950676916906694</v>
      </c>
      <c r="DX38" s="1">
        <f t="shared" si="165"/>
        <v>19.950676916906694</v>
      </c>
      <c r="DY38" s="1">
        <f t="shared" si="165"/>
        <v>19.950676916906694</v>
      </c>
      <c r="DZ38" s="1">
        <f t="shared" si="165"/>
        <v>19.950676916906694</v>
      </c>
      <c r="EA38" s="1">
        <f t="shared" ref="EA38:GL38" si="166">+EA19+EA20+EA21+EA22+EA27+EA28+EA31+EA32+EA33+EA34+EA36</f>
        <v>19.950676916906694</v>
      </c>
      <c r="EB38" s="1">
        <f t="shared" si="166"/>
        <v>19.950676916906694</v>
      </c>
      <c r="EC38" s="1">
        <f t="shared" si="166"/>
        <v>19.950676916906694</v>
      </c>
      <c r="ED38" s="1">
        <f t="shared" si="166"/>
        <v>19.950676916906694</v>
      </c>
      <c r="EE38" s="1">
        <f t="shared" si="166"/>
        <v>19.950676916906694</v>
      </c>
      <c r="EF38" s="1">
        <f t="shared" si="166"/>
        <v>19.950676916906694</v>
      </c>
      <c r="EG38" s="1">
        <f t="shared" si="166"/>
        <v>19.950676916906694</v>
      </c>
      <c r="EH38" s="1">
        <f t="shared" si="166"/>
        <v>19.950676916906694</v>
      </c>
      <c r="EI38" s="1">
        <f t="shared" si="166"/>
        <v>20.790778612378801</v>
      </c>
      <c r="EJ38" s="1">
        <f t="shared" si="166"/>
        <v>20.790778612378801</v>
      </c>
      <c r="EK38" s="1">
        <f t="shared" si="166"/>
        <v>20.790778612378801</v>
      </c>
      <c r="EL38" s="1">
        <f t="shared" si="166"/>
        <v>20.790778612378801</v>
      </c>
      <c r="EM38" s="1">
        <f t="shared" si="166"/>
        <v>20.790778612378801</v>
      </c>
      <c r="EN38" s="1">
        <f t="shared" si="166"/>
        <v>20.790778612378801</v>
      </c>
      <c r="EO38" s="1">
        <f t="shared" si="166"/>
        <v>20.790778612378801</v>
      </c>
      <c r="EP38" s="1">
        <f t="shared" si="166"/>
        <v>20.790778612378801</v>
      </c>
      <c r="EQ38" s="1">
        <f t="shared" si="166"/>
        <v>20.790778612378801</v>
      </c>
      <c r="ER38" s="1">
        <f t="shared" si="166"/>
        <v>20.790778612378801</v>
      </c>
      <c r="ES38" s="1">
        <f t="shared" si="166"/>
        <v>20.790778612378801</v>
      </c>
      <c r="ET38" s="1">
        <f t="shared" si="166"/>
        <v>20.790778612378801</v>
      </c>
      <c r="EU38" s="1">
        <f t="shared" si="166"/>
        <v>21.67088014133228</v>
      </c>
      <c r="EV38" s="1">
        <f t="shared" si="166"/>
        <v>21.67088014133228</v>
      </c>
      <c r="EW38" s="1">
        <f t="shared" si="166"/>
        <v>21.67088014133228</v>
      </c>
      <c r="EX38" s="1">
        <f t="shared" si="166"/>
        <v>21.67088014133228</v>
      </c>
      <c r="EY38" s="1">
        <f t="shared" si="166"/>
        <v>21.67088014133228</v>
      </c>
      <c r="EZ38" s="1">
        <f t="shared" si="166"/>
        <v>21.67088014133228</v>
      </c>
      <c r="FA38" s="1">
        <f t="shared" si="166"/>
        <v>21.67088014133228</v>
      </c>
      <c r="FB38" s="1">
        <f t="shared" si="166"/>
        <v>21.67088014133228</v>
      </c>
      <c r="FC38" s="1">
        <f t="shared" si="166"/>
        <v>21.67088014133228</v>
      </c>
      <c r="FD38" s="1">
        <f t="shared" si="166"/>
        <v>21.67088014133228</v>
      </c>
      <c r="FE38" s="1">
        <f t="shared" si="166"/>
        <v>21.67088014133228</v>
      </c>
      <c r="FF38" s="1">
        <f t="shared" si="166"/>
        <v>21.67088014133228</v>
      </c>
      <c r="FG38" s="1">
        <f t="shared" si="166"/>
        <v>22.592950393563562</v>
      </c>
      <c r="FH38" s="1">
        <f t="shared" si="166"/>
        <v>22.592950393563562</v>
      </c>
      <c r="FI38" s="1">
        <f t="shared" si="166"/>
        <v>22.592950393563562</v>
      </c>
      <c r="FJ38" s="1">
        <f t="shared" si="166"/>
        <v>22.592950393563562</v>
      </c>
      <c r="FK38" s="1">
        <f t="shared" si="166"/>
        <v>22.592950393563562</v>
      </c>
      <c r="FL38" s="1">
        <f t="shared" si="166"/>
        <v>22.592950393563562</v>
      </c>
      <c r="FM38" s="1">
        <f t="shared" si="166"/>
        <v>22.592950393563562</v>
      </c>
      <c r="FN38" s="1">
        <f t="shared" si="166"/>
        <v>22.592950393563562</v>
      </c>
      <c r="FO38" s="1">
        <f t="shared" si="166"/>
        <v>22.592950393563562</v>
      </c>
      <c r="FP38" s="1">
        <f t="shared" si="166"/>
        <v>22.592950393563562</v>
      </c>
      <c r="FQ38" s="1">
        <f t="shared" si="166"/>
        <v>22.592950393563562</v>
      </c>
      <c r="FR38" s="1">
        <f t="shared" si="166"/>
        <v>22.592950393563562</v>
      </c>
      <c r="FS38" s="1">
        <f t="shared" si="166"/>
        <v>23.55905611610601</v>
      </c>
      <c r="FT38" s="1">
        <f t="shared" si="166"/>
        <v>23.55905611610601</v>
      </c>
      <c r="FU38" s="1">
        <f t="shared" si="166"/>
        <v>23.55905611610601</v>
      </c>
      <c r="FV38" s="1">
        <f t="shared" si="166"/>
        <v>23.55905611610601</v>
      </c>
      <c r="FW38" s="1">
        <f t="shared" si="166"/>
        <v>23.55905611610601</v>
      </c>
      <c r="FX38" s="1">
        <f t="shared" si="166"/>
        <v>23.55905611610601</v>
      </c>
      <c r="FY38" s="1">
        <f t="shared" si="166"/>
        <v>23.55905611610601</v>
      </c>
      <c r="FZ38" s="1">
        <f t="shared" si="166"/>
        <v>23.55905611610601</v>
      </c>
      <c r="GA38" s="1">
        <f t="shared" si="166"/>
        <v>23.55905611610601</v>
      </c>
      <c r="GB38" s="1">
        <f t="shared" si="166"/>
        <v>23.55905611610601</v>
      </c>
      <c r="GC38" s="1">
        <f t="shared" si="166"/>
        <v>23.55905611610601</v>
      </c>
      <c r="GD38" s="1">
        <f t="shared" si="166"/>
        <v>23.55905611610601</v>
      </c>
      <c r="GE38" s="1">
        <f t="shared" si="166"/>
        <v>24.571366793313373</v>
      </c>
      <c r="GF38" s="1">
        <f t="shared" si="166"/>
        <v>24.571366793313373</v>
      </c>
      <c r="GG38" s="1">
        <f t="shared" si="166"/>
        <v>24.571366793313373</v>
      </c>
      <c r="GH38" s="1">
        <f t="shared" si="166"/>
        <v>24.571366793313373</v>
      </c>
      <c r="GI38" s="1">
        <f t="shared" si="166"/>
        <v>24.571366793313373</v>
      </c>
      <c r="GJ38" s="1">
        <f t="shared" si="166"/>
        <v>24.571366793313373</v>
      </c>
      <c r="GK38" s="1">
        <f t="shared" si="166"/>
        <v>24.571366793313373</v>
      </c>
      <c r="GL38" s="1">
        <f t="shared" si="166"/>
        <v>24.571366793313373</v>
      </c>
      <c r="GM38" s="1">
        <f t="shared" ref="GM38:IX38" si="167">+GM19+GM20+GM21+GM22+GM27+GM28+GM31+GM32+GM33+GM34+GM36</f>
        <v>24.571366793313373</v>
      </c>
      <c r="GN38" s="1">
        <f t="shared" si="167"/>
        <v>24.571366793313373</v>
      </c>
      <c r="GO38" s="1">
        <f t="shared" si="167"/>
        <v>24.571366793313373</v>
      </c>
      <c r="GP38" s="1">
        <f t="shared" si="167"/>
        <v>24.571366793313373</v>
      </c>
      <c r="GQ38" s="1">
        <f t="shared" si="167"/>
        <v>25.632159770647018</v>
      </c>
      <c r="GR38" s="1">
        <f t="shared" si="167"/>
        <v>25.632159770647018</v>
      </c>
      <c r="GS38" s="1">
        <f t="shared" si="167"/>
        <v>25.632159770647018</v>
      </c>
      <c r="GT38" s="1">
        <f t="shared" si="167"/>
        <v>25.632159770647018</v>
      </c>
      <c r="GU38" s="1">
        <f t="shared" si="167"/>
        <v>25.632159770647018</v>
      </c>
      <c r="GV38" s="1">
        <f t="shared" si="167"/>
        <v>25.632159770647018</v>
      </c>
      <c r="GW38" s="1">
        <f t="shared" si="167"/>
        <v>25.632159770647018</v>
      </c>
      <c r="GX38" s="1">
        <f t="shared" si="167"/>
        <v>25.632159770647018</v>
      </c>
      <c r="GY38" s="1">
        <f t="shared" si="167"/>
        <v>25.632159770647018</v>
      </c>
      <c r="GZ38" s="1">
        <f t="shared" si="167"/>
        <v>25.632159770647018</v>
      </c>
      <c r="HA38" s="1">
        <f t="shared" si="167"/>
        <v>25.632159770647018</v>
      </c>
      <c r="HB38" s="1">
        <f t="shared" si="167"/>
        <v>25.632159770647018</v>
      </c>
      <c r="HC38" s="1">
        <f t="shared" si="167"/>
        <v>26.743825634344692</v>
      </c>
      <c r="HD38" s="1">
        <f t="shared" si="167"/>
        <v>26.743825634344692</v>
      </c>
      <c r="HE38" s="1">
        <f t="shared" si="167"/>
        <v>26.743825634344692</v>
      </c>
      <c r="HF38" s="1">
        <f t="shared" si="167"/>
        <v>26.743825634344692</v>
      </c>
      <c r="HG38" s="1">
        <f t="shared" si="167"/>
        <v>26.743825634344692</v>
      </c>
      <c r="HH38" s="1">
        <f t="shared" si="167"/>
        <v>26.743825634344692</v>
      </c>
      <c r="HI38" s="1">
        <f t="shared" si="167"/>
        <v>26.743825634344692</v>
      </c>
      <c r="HJ38" s="1">
        <f t="shared" si="167"/>
        <v>26.743825634344692</v>
      </c>
      <c r="HK38" s="1">
        <f t="shared" si="167"/>
        <v>26.743825634344692</v>
      </c>
      <c r="HL38" s="1">
        <f t="shared" si="167"/>
        <v>26.743825634344692</v>
      </c>
      <c r="HM38" s="1">
        <f t="shared" si="167"/>
        <v>26.743825634344692</v>
      </c>
      <c r="HN38" s="1">
        <f t="shared" si="167"/>
        <v>26.743825634344692</v>
      </c>
      <c r="HO38" s="1">
        <f t="shared" si="167"/>
        <v>26.743825634344692</v>
      </c>
      <c r="HP38" s="1">
        <f t="shared" si="167"/>
        <v>26.743825634344692</v>
      </c>
      <c r="HQ38" s="1">
        <f t="shared" si="167"/>
        <v>26.743825634344692</v>
      </c>
      <c r="HR38" s="1">
        <f t="shared" si="167"/>
        <v>26.743825634344692</v>
      </c>
      <c r="HS38" s="1">
        <f t="shared" si="167"/>
        <v>26.743825634344692</v>
      </c>
      <c r="HT38" s="1">
        <f t="shared" si="167"/>
        <v>26.743825634344692</v>
      </c>
      <c r="HU38" s="1">
        <f t="shared" si="167"/>
        <v>26.743825634344692</v>
      </c>
      <c r="HV38" s="1">
        <f t="shared" si="167"/>
        <v>26.743825634344692</v>
      </c>
      <c r="HW38" s="1">
        <f t="shared" si="167"/>
        <v>26.743825634344692</v>
      </c>
      <c r="HX38" s="1">
        <f t="shared" si="167"/>
        <v>26.743825634344692</v>
      </c>
      <c r="HY38" s="1">
        <f t="shared" si="167"/>
        <v>26.743825634344692</v>
      </c>
      <c r="HZ38" s="1">
        <f t="shared" si="167"/>
        <v>26.743825634344692</v>
      </c>
      <c r="IA38" s="1">
        <f t="shared" si="167"/>
        <v>26.743825634344692</v>
      </c>
      <c r="IB38" s="1">
        <f t="shared" si="167"/>
        <v>26.743825634344692</v>
      </c>
      <c r="IC38" s="1">
        <f t="shared" si="167"/>
        <v>26.743825634344692</v>
      </c>
      <c r="ID38" s="1">
        <f t="shared" si="167"/>
        <v>26.743825634344692</v>
      </c>
      <c r="IE38" s="1">
        <f t="shared" si="167"/>
        <v>26.743825634344692</v>
      </c>
      <c r="IF38" s="1">
        <f t="shared" si="167"/>
        <v>26.743825634344692</v>
      </c>
      <c r="IG38" s="1">
        <f t="shared" si="167"/>
        <v>26.743825634344692</v>
      </c>
      <c r="IH38" s="1">
        <f t="shared" si="167"/>
        <v>26.743825634344692</v>
      </c>
      <c r="II38" s="1">
        <f t="shared" si="167"/>
        <v>26.743825634344692</v>
      </c>
      <c r="IJ38" s="1">
        <f t="shared" si="167"/>
        <v>26.743825634344692</v>
      </c>
      <c r="IK38" s="1">
        <f t="shared" si="167"/>
        <v>26.743825634344692</v>
      </c>
      <c r="IL38" s="1">
        <f t="shared" si="167"/>
        <v>26.743825634344692</v>
      </c>
      <c r="IM38" s="1">
        <f t="shared" si="167"/>
        <v>26.743825634344692</v>
      </c>
      <c r="IN38" s="1">
        <f t="shared" si="167"/>
        <v>26.743825634344692</v>
      </c>
      <c r="IO38" s="1">
        <f t="shared" si="167"/>
        <v>26.743825634344692</v>
      </c>
      <c r="IP38" s="1">
        <f t="shared" si="167"/>
        <v>26.743825634344692</v>
      </c>
      <c r="IQ38" s="1">
        <f t="shared" si="167"/>
        <v>26.743825634344692</v>
      </c>
      <c r="IR38" s="1">
        <f t="shared" si="167"/>
        <v>26.743825634344692</v>
      </c>
      <c r="IS38" s="1">
        <f t="shared" si="167"/>
        <v>26.743825634344692</v>
      </c>
      <c r="IT38" s="1">
        <f t="shared" si="167"/>
        <v>26.743825634344692</v>
      </c>
      <c r="IU38" s="1">
        <f t="shared" si="167"/>
        <v>26.743825634344692</v>
      </c>
      <c r="IV38" s="1">
        <f t="shared" si="167"/>
        <v>26.743825634344692</v>
      </c>
      <c r="IW38" s="1">
        <f t="shared" si="167"/>
        <v>26.743825634344692</v>
      </c>
      <c r="IX38" s="1">
        <f t="shared" si="167"/>
        <v>26.743825634344692</v>
      </c>
      <c r="IY38" s="1">
        <f t="shared" ref="IY38:JM38" si="168">+IY19+IY20+IY21+IY22+IY27+IY28+IY31+IY32+IY33+IY34+IY36</f>
        <v>26.743825634344692</v>
      </c>
      <c r="IZ38" s="1">
        <f t="shared" si="168"/>
        <v>26.743825634344692</v>
      </c>
      <c r="JA38" s="1">
        <f t="shared" si="168"/>
        <v>26.743825634344692</v>
      </c>
      <c r="JB38" s="1">
        <f t="shared" si="168"/>
        <v>26.743825634344692</v>
      </c>
      <c r="JC38" s="1">
        <f t="shared" si="168"/>
        <v>26.743825634344692</v>
      </c>
      <c r="JD38" s="1">
        <f t="shared" si="168"/>
        <v>26.743825634344692</v>
      </c>
      <c r="JE38" s="1">
        <f t="shared" si="168"/>
        <v>26.743825634344692</v>
      </c>
      <c r="JF38" s="1">
        <f t="shared" si="168"/>
        <v>26.743825634344692</v>
      </c>
      <c r="JG38" s="1">
        <f t="shared" si="168"/>
        <v>26.743825634344692</v>
      </c>
      <c r="JH38" s="1">
        <f t="shared" si="168"/>
        <v>26.743825634344692</v>
      </c>
      <c r="JI38" s="1">
        <f t="shared" si="168"/>
        <v>26.743825634344692</v>
      </c>
      <c r="JJ38" s="1">
        <f t="shared" si="168"/>
        <v>26.743825634344692</v>
      </c>
      <c r="JK38" s="1">
        <f t="shared" si="168"/>
        <v>26.743825634344692</v>
      </c>
      <c r="JL38" s="1">
        <f t="shared" si="168"/>
        <v>26.743825634344692</v>
      </c>
      <c r="JM38" s="1">
        <f t="shared" si="168"/>
        <v>26.743825634344692</v>
      </c>
      <c r="JN38" s="1"/>
      <c r="JO38" s="1"/>
      <c r="JP38" s="1"/>
      <c r="JQ38" s="1"/>
      <c r="JR38" s="1"/>
      <c r="JS38" s="1"/>
      <c r="JT38" s="1"/>
      <c r="JU38" s="1"/>
      <c r="JV38" s="1"/>
      <c r="JW38" s="1"/>
      <c r="JX38" s="1"/>
      <c r="JY38" s="1"/>
      <c r="JZ38" s="1"/>
      <c r="KA38" s="1"/>
      <c r="KB38" s="1"/>
      <c r="KC38" s="1"/>
      <c r="KD38" s="1"/>
      <c r="KE38" s="1"/>
      <c r="KF38" s="1"/>
      <c r="KG38" s="1"/>
      <c r="KH38" s="1"/>
      <c r="KI38" s="1"/>
      <c r="KJ38" s="1"/>
      <c r="KK38" s="1"/>
      <c r="KL38" s="1"/>
      <c r="KM38" s="1"/>
      <c r="KN38" s="1"/>
      <c r="KO38" s="1"/>
      <c r="KP38" s="1"/>
      <c r="KQ38" s="1"/>
      <c r="KR38" s="1"/>
      <c r="KS38" s="1"/>
      <c r="KT38" s="1"/>
      <c r="KU38" s="1"/>
      <c r="KV38" s="1"/>
      <c r="KW38" s="1"/>
      <c r="KX38" s="1"/>
      <c r="KY38" s="1"/>
      <c r="KZ38" s="1"/>
      <c r="LA38" s="1"/>
      <c r="LB38" s="1"/>
      <c r="LC38" s="1"/>
      <c r="LD38" s="1"/>
      <c r="LE38" s="1"/>
      <c r="LF38" s="1"/>
      <c r="LG38" s="1"/>
      <c r="LH38" s="1"/>
      <c r="LI38" s="1"/>
      <c r="LJ38" s="1"/>
      <c r="LK38" s="1"/>
      <c r="LL38" s="1"/>
      <c r="LM38" s="1"/>
      <c r="LN38" s="1"/>
      <c r="LO38" s="1"/>
      <c r="LP38" s="1"/>
      <c r="LQ38" s="1"/>
      <c r="LR38" s="1"/>
    </row>
    <row r="40" spans="1:330" x14ac:dyDescent="0.3">
      <c r="A40" t="s">
        <v>77</v>
      </c>
      <c r="B40" s="41"/>
      <c r="C40" s="41"/>
      <c r="D40" s="41"/>
      <c r="E40" s="22">
        <f>+Dashboard!C5</f>
        <v>2</v>
      </c>
      <c r="F40" s="22">
        <f>+E40</f>
        <v>2</v>
      </c>
      <c r="G40" s="22">
        <f t="shared" ref="G40:P40" si="169">+F40</f>
        <v>2</v>
      </c>
      <c r="H40" s="22">
        <f t="shared" si="169"/>
        <v>2</v>
      </c>
      <c r="I40" s="22">
        <f t="shared" si="169"/>
        <v>2</v>
      </c>
      <c r="J40" s="22">
        <f t="shared" si="169"/>
        <v>2</v>
      </c>
      <c r="K40" s="22">
        <f t="shared" si="169"/>
        <v>2</v>
      </c>
      <c r="L40" s="22">
        <f t="shared" si="169"/>
        <v>2</v>
      </c>
      <c r="M40" s="22">
        <f t="shared" si="169"/>
        <v>2</v>
      </c>
      <c r="N40" s="22">
        <f t="shared" si="169"/>
        <v>2</v>
      </c>
      <c r="O40" s="22">
        <f t="shared" si="169"/>
        <v>2</v>
      </c>
      <c r="P40" s="22">
        <f t="shared" si="169"/>
        <v>2</v>
      </c>
      <c r="Q40" s="22">
        <f>+E40*(1+Dashboard!$C$6)</f>
        <v>2</v>
      </c>
      <c r="R40" s="22">
        <f>+F40*(1+Dashboard!$C$6)</f>
        <v>2</v>
      </c>
      <c r="S40" s="22">
        <f>+G40*(1+Dashboard!$C$6)</f>
        <v>2</v>
      </c>
      <c r="T40" s="22">
        <f>+H40*(1+Dashboard!$C$6)</f>
        <v>2</v>
      </c>
      <c r="U40" s="22">
        <f>+I40*(1+Dashboard!$C$6)</f>
        <v>2</v>
      </c>
      <c r="V40" s="22">
        <f>+J40*(1+Dashboard!$C$6)</f>
        <v>2</v>
      </c>
      <c r="W40" s="22">
        <f>+K40*(1+Dashboard!$C$6)</f>
        <v>2</v>
      </c>
      <c r="X40" s="22">
        <f>+L40*(1+Dashboard!$C$6)</f>
        <v>2</v>
      </c>
      <c r="Y40" s="22">
        <f>+M40*(1+Dashboard!$C$6)</f>
        <v>2</v>
      </c>
      <c r="Z40" s="22">
        <f>+N40*(1+Dashboard!$C$6)</f>
        <v>2</v>
      </c>
      <c r="AA40" s="22">
        <f>+O40*(1+Dashboard!$C$6)</f>
        <v>2</v>
      </c>
      <c r="AB40" s="22">
        <f>+P40*(1+Dashboard!$C$6)</f>
        <v>2</v>
      </c>
      <c r="AC40" s="22">
        <f>+Q40*(1+Dashboard!$C$6)</f>
        <v>2</v>
      </c>
      <c r="AD40" s="22">
        <f>+R40*(1+Dashboard!$C$6)</f>
        <v>2</v>
      </c>
      <c r="AE40" s="22">
        <f>+S40*(1+Dashboard!$C$6)</f>
        <v>2</v>
      </c>
      <c r="AF40" s="22">
        <f>+T40*(1+Dashboard!$C$6)</f>
        <v>2</v>
      </c>
      <c r="AG40" s="22">
        <f>+U40*(1+Dashboard!$C$6)</f>
        <v>2</v>
      </c>
      <c r="AH40" s="22">
        <f>+V40*(1+Dashboard!$C$6)</f>
        <v>2</v>
      </c>
      <c r="AI40" s="22">
        <f>+W40*(1+Dashboard!$C$6)</f>
        <v>2</v>
      </c>
      <c r="AJ40" s="22">
        <f>+X40*(1+Dashboard!$C$6)</f>
        <v>2</v>
      </c>
      <c r="AK40" s="22">
        <f>+Y40*(1+Dashboard!$C$6)</f>
        <v>2</v>
      </c>
      <c r="AL40" s="22">
        <f>+Z40*(1+Dashboard!$C$6)</f>
        <v>2</v>
      </c>
      <c r="AM40" s="22">
        <f>+AA40*(1+Dashboard!$C$6)</f>
        <v>2</v>
      </c>
      <c r="AN40" s="22">
        <f>+AB40*(1+Dashboard!$C$6)</f>
        <v>2</v>
      </c>
      <c r="AO40" s="22">
        <f>+AC40*(1+Dashboard!$C$6)</f>
        <v>2</v>
      </c>
      <c r="AP40" s="22">
        <f>+AD40*(1+Dashboard!$C$6)</f>
        <v>2</v>
      </c>
      <c r="AQ40" s="22">
        <f>+AE40*(1+Dashboard!$C$6)</f>
        <v>2</v>
      </c>
      <c r="AR40" s="22">
        <f>+AF40*(1+Dashboard!$C$6)</f>
        <v>2</v>
      </c>
      <c r="AS40" s="22">
        <f>+AG40*(1+Dashboard!$C$6)</f>
        <v>2</v>
      </c>
      <c r="AT40" s="22">
        <f>+AH40*(1+Dashboard!$C$6)</f>
        <v>2</v>
      </c>
      <c r="AU40" s="22">
        <f>+AI40*(1+Dashboard!$C$6)</f>
        <v>2</v>
      </c>
      <c r="AV40" s="22">
        <f>+AJ40*(1+Dashboard!$C$6)</f>
        <v>2</v>
      </c>
      <c r="AW40" s="22">
        <f>+AK40*(1+Dashboard!$C$6)</f>
        <v>2</v>
      </c>
      <c r="AX40" s="22">
        <f>+AL40*(1+Dashboard!$C$6)</f>
        <v>2</v>
      </c>
      <c r="AY40" s="22">
        <f>+AM40*(1+Dashboard!$C$6)</f>
        <v>2</v>
      </c>
      <c r="AZ40" s="22">
        <f>+AN40*(1+Dashboard!$C$6)</f>
        <v>2</v>
      </c>
      <c r="BA40" s="22">
        <f>+AO40*(1+Dashboard!$C$6)</f>
        <v>2</v>
      </c>
      <c r="BB40" s="22">
        <f>+AP40*(1+Dashboard!$C$6)</f>
        <v>2</v>
      </c>
      <c r="BC40" s="22">
        <f>+AQ40*(1+Dashboard!$C$6)</f>
        <v>2</v>
      </c>
      <c r="BD40" s="22">
        <f>+AR40*(1+Dashboard!$C$6)</f>
        <v>2</v>
      </c>
      <c r="BE40" s="22">
        <f>+AS40*(1+Dashboard!$C$6)</f>
        <v>2</v>
      </c>
      <c r="BF40" s="22">
        <f>+AT40*(1+Dashboard!$C$6)</f>
        <v>2</v>
      </c>
      <c r="BG40" s="22">
        <f>+AU40*(1+Dashboard!$C$6)</f>
        <v>2</v>
      </c>
      <c r="BH40" s="22">
        <f>+AV40*(1+Dashboard!$C$6)</f>
        <v>2</v>
      </c>
      <c r="BI40" s="22">
        <f>+AW40*(1+Dashboard!$C$6)</f>
        <v>2</v>
      </c>
      <c r="BJ40" s="22">
        <f>+AX40*(1+Dashboard!$C$6)</f>
        <v>2</v>
      </c>
      <c r="BK40" s="22">
        <f>+AY40*(1+Dashboard!$C$6)</f>
        <v>2</v>
      </c>
      <c r="BL40" s="22">
        <f>+AZ40*(1+Dashboard!$C$6)</f>
        <v>2</v>
      </c>
      <c r="BM40" s="22">
        <f>+BA40*(1+Dashboard!$C$6)</f>
        <v>2</v>
      </c>
      <c r="BN40" s="22">
        <f>+BB40*(1+Dashboard!$C$6)</f>
        <v>2</v>
      </c>
      <c r="BO40" s="22">
        <f>+BC40*(1+Dashboard!$C$6)</f>
        <v>2</v>
      </c>
      <c r="BP40" s="22">
        <f>+BD40*(1+Dashboard!$C$6)</f>
        <v>2</v>
      </c>
      <c r="BQ40" s="22">
        <f>+BE40*(1+Dashboard!$C$6)</f>
        <v>2</v>
      </c>
      <c r="BR40" s="22">
        <f>+BF40*(1+Dashboard!$C$6)</f>
        <v>2</v>
      </c>
      <c r="BS40" s="22">
        <f>+BG40*(1+Dashboard!$C$6)</f>
        <v>2</v>
      </c>
      <c r="BT40" s="22">
        <f>+BH40*(1+Dashboard!$C$6)</f>
        <v>2</v>
      </c>
      <c r="BU40" s="22">
        <f>+BI40*(1+Dashboard!$C$6)</f>
        <v>2</v>
      </c>
      <c r="BV40" s="22">
        <f>+BJ40*(1+Dashboard!$C$6)</f>
        <v>2</v>
      </c>
      <c r="BW40" s="22">
        <f>+BK40*(1+Dashboard!$C$6)</f>
        <v>2</v>
      </c>
      <c r="BX40" s="22">
        <f>+BL40*(1+Dashboard!$C$6)</f>
        <v>2</v>
      </c>
      <c r="BY40" s="22">
        <f>+BM40*(1+Dashboard!$C$6)</f>
        <v>2</v>
      </c>
      <c r="BZ40" s="22">
        <f>+BN40*(1+Dashboard!$C$6)</f>
        <v>2</v>
      </c>
      <c r="CA40" s="22">
        <f>+BO40*(1+Dashboard!$C$6)</f>
        <v>2</v>
      </c>
      <c r="CB40" s="22">
        <f>+BP40*(1+Dashboard!$C$6)</f>
        <v>2</v>
      </c>
      <c r="CC40" s="22">
        <f>+BQ40*(1+Dashboard!$C$6)</f>
        <v>2</v>
      </c>
      <c r="CD40" s="22">
        <f>+BR40*(1+Dashboard!$C$6)</f>
        <v>2</v>
      </c>
      <c r="CE40" s="22">
        <f>+BS40*(1+Dashboard!$C$6)</f>
        <v>2</v>
      </c>
      <c r="CF40" s="22">
        <f>+BT40*(1+Dashboard!$C$6)</f>
        <v>2</v>
      </c>
      <c r="CG40" s="22">
        <f>+BU40*(1+Dashboard!$C$6)</f>
        <v>2</v>
      </c>
      <c r="CH40" s="22">
        <f>+BV40*(1+Dashboard!$C$6)</f>
        <v>2</v>
      </c>
      <c r="CI40" s="22">
        <f>+BW40*(1+Dashboard!$C$6)</f>
        <v>2</v>
      </c>
      <c r="CJ40" s="22">
        <f>+BX40*(1+Dashboard!$C$6)</f>
        <v>2</v>
      </c>
      <c r="CK40" s="22">
        <f>+BY40*(1+Dashboard!$C$6)</f>
        <v>2</v>
      </c>
      <c r="CL40" s="22">
        <f>+BZ40*(1+Dashboard!$C$6)</f>
        <v>2</v>
      </c>
      <c r="CM40" s="22">
        <f>+CA40*(1+Dashboard!$C$6)</f>
        <v>2</v>
      </c>
      <c r="CN40" s="22">
        <f>+CB40*(1+Dashboard!$C$6)</f>
        <v>2</v>
      </c>
      <c r="CO40" s="22">
        <f>+CC40*(1+Dashboard!$C$6)</f>
        <v>2</v>
      </c>
      <c r="CP40" s="22">
        <f>+CD40*(1+Dashboard!$C$6)</f>
        <v>2</v>
      </c>
      <c r="CQ40" s="22">
        <f>+CE40*(1+Dashboard!$C$6)</f>
        <v>2</v>
      </c>
      <c r="CR40" s="22">
        <f>+CF40*(1+Dashboard!$C$6)</f>
        <v>2</v>
      </c>
      <c r="CS40" s="22">
        <f>+CG40*(1+Dashboard!$C$6)</f>
        <v>2</v>
      </c>
      <c r="CT40" s="22">
        <f>+CH40*(1+Dashboard!$C$6)</f>
        <v>2</v>
      </c>
      <c r="CU40" s="22">
        <f>+CI40*(1+Dashboard!$C$6)</f>
        <v>2</v>
      </c>
      <c r="CV40" s="22">
        <f>+CJ40*(1+Dashboard!$C$6)</f>
        <v>2</v>
      </c>
      <c r="CW40" s="22">
        <f>+CK40*(1+Dashboard!$C$6)</f>
        <v>2</v>
      </c>
      <c r="CX40" s="22">
        <f>+CL40*(1+Dashboard!$C$6)</f>
        <v>2</v>
      </c>
      <c r="CY40" s="22">
        <f>+CM40*(1+Dashboard!$C$6)</f>
        <v>2</v>
      </c>
      <c r="CZ40" s="22">
        <f>+CN40*(1+Dashboard!$C$6)</f>
        <v>2</v>
      </c>
      <c r="DA40" s="22">
        <f>+CO40*(1+Dashboard!$C$6)</f>
        <v>2</v>
      </c>
      <c r="DB40" s="22">
        <f>+CP40*(1+Dashboard!$C$6)</f>
        <v>2</v>
      </c>
      <c r="DC40" s="22">
        <f>+CQ40*(1+Dashboard!$C$6)</f>
        <v>2</v>
      </c>
      <c r="DD40" s="22">
        <f>+CR40*(1+Dashboard!$C$6)</f>
        <v>2</v>
      </c>
      <c r="DE40" s="22">
        <f>+CS40*(1+Dashboard!$C$6)</f>
        <v>2</v>
      </c>
      <c r="DF40" s="22">
        <f>+CT40*(1+Dashboard!$C$6)</f>
        <v>2</v>
      </c>
      <c r="DG40" s="22">
        <f>+CU40*(1+Dashboard!$C$6)</f>
        <v>2</v>
      </c>
      <c r="DH40" s="22">
        <f>+CV40*(1+Dashboard!$C$6)</f>
        <v>2</v>
      </c>
      <c r="DI40" s="22">
        <f>+CW40*(1+Dashboard!$C$6)</f>
        <v>2</v>
      </c>
      <c r="DJ40" s="22">
        <f>+CX40*(1+Dashboard!$C$6)</f>
        <v>2</v>
      </c>
      <c r="DK40" s="22">
        <f>+CY40*(1+Dashboard!$C$6)</f>
        <v>2</v>
      </c>
      <c r="DL40" s="22">
        <f>+CZ40*(1+Dashboard!$C$6)</f>
        <v>2</v>
      </c>
      <c r="DM40" s="22">
        <f>+DA40*(1+Dashboard!$C$6)</f>
        <v>2</v>
      </c>
      <c r="DN40" s="22">
        <f>+DB40*(1+Dashboard!$C$6)</f>
        <v>2</v>
      </c>
      <c r="DO40" s="22">
        <f>+DC40*(1+Dashboard!$C$6)</f>
        <v>2</v>
      </c>
      <c r="DP40" s="22">
        <f>+DD40*(1+Dashboard!$C$6)</f>
        <v>2</v>
      </c>
      <c r="DQ40" s="22">
        <f>+DE40*(1+Dashboard!$C$6)</f>
        <v>2</v>
      </c>
      <c r="DR40" s="22">
        <f>+DF40*(1+Dashboard!$C$6)</f>
        <v>2</v>
      </c>
      <c r="DS40" s="22">
        <f>+DG40*(1+Dashboard!$C$6)</f>
        <v>2</v>
      </c>
      <c r="DT40" s="22">
        <f>+DH40*(1+Dashboard!$C$6)</f>
        <v>2</v>
      </c>
      <c r="DU40" s="22">
        <f>+DI40*(1+Dashboard!$C$6)</f>
        <v>2</v>
      </c>
      <c r="DV40" s="22">
        <f>+DJ40*(1+Dashboard!$C$6)</f>
        <v>2</v>
      </c>
      <c r="DW40" s="22">
        <f>+DK40*(1+Dashboard!$C$6)</f>
        <v>2</v>
      </c>
      <c r="DX40" s="22">
        <f>+DL40*(1+Dashboard!$C$6)</f>
        <v>2</v>
      </c>
      <c r="DY40" s="22">
        <f>+DM40*(1+Dashboard!$C$6)</f>
        <v>2</v>
      </c>
      <c r="DZ40" s="22">
        <f>+DN40*(1+Dashboard!$C$6)</f>
        <v>2</v>
      </c>
      <c r="EA40" s="22">
        <f>+DO40*(1+Dashboard!$C$6)</f>
        <v>2</v>
      </c>
      <c r="EB40" s="22">
        <f>+DP40*(1+Dashboard!$C$6)</f>
        <v>2</v>
      </c>
      <c r="EC40" s="22">
        <f>+DQ40*(1+Dashboard!$C$6)</f>
        <v>2</v>
      </c>
      <c r="ED40" s="22">
        <f>+DR40*(1+Dashboard!$C$6)</f>
        <v>2</v>
      </c>
      <c r="EE40" s="22">
        <f>+DS40*(1+Dashboard!$C$6)</f>
        <v>2</v>
      </c>
      <c r="EF40" s="22">
        <f>+DT40*(1+Dashboard!$C$6)</f>
        <v>2</v>
      </c>
      <c r="EG40" s="22">
        <f>+DU40*(1+Dashboard!$C$6)</f>
        <v>2</v>
      </c>
      <c r="EH40" s="22">
        <f>+DV40*(1+Dashboard!$C$6)</f>
        <v>2</v>
      </c>
      <c r="EI40" s="22">
        <f>+DW40*(1+Dashboard!$C$6)</f>
        <v>2</v>
      </c>
      <c r="EJ40" s="22">
        <f>+DX40*(1+Dashboard!$C$6)</f>
        <v>2</v>
      </c>
      <c r="EK40" s="22">
        <f>+DY40*(1+Dashboard!$C$6)</f>
        <v>2</v>
      </c>
      <c r="EL40" s="22">
        <f>+DZ40*(1+Dashboard!$C$6)</f>
        <v>2</v>
      </c>
      <c r="EM40" s="22">
        <f>+EA40*(1+Dashboard!$C$6)</f>
        <v>2</v>
      </c>
      <c r="EN40" s="22">
        <f>+EB40*(1+Dashboard!$C$6)</f>
        <v>2</v>
      </c>
      <c r="EO40" s="22">
        <f>+EC40*(1+Dashboard!$C$6)</f>
        <v>2</v>
      </c>
      <c r="EP40" s="22">
        <f>+ED40*(1+Dashboard!$C$6)</f>
        <v>2</v>
      </c>
      <c r="EQ40" s="22">
        <f>+EE40*(1+Dashboard!$C$6)</f>
        <v>2</v>
      </c>
      <c r="ER40" s="22">
        <f>+EF40*(1+Dashboard!$C$6)</f>
        <v>2</v>
      </c>
      <c r="ES40" s="22">
        <f>+EG40*(1+Dashboard!$C$6)</f>
        <v>2</v>
      </c>
      <c r="ET40" s="22">
        <f>+EH40*(1+Dashboard!$C$6)</f>
        <v>2</v>
      </c>
      <c r="EU40" s="22">
        <f>+EI40*(1+Dashboard!$C$6)</f>
        <v>2</v>
      </c>
      <c r="EV40" s="22">
        <f>+EJ40*(1+Dashboard!$C$6)</f>
        <v>2</v>
      </c>
      <c r="EW40" s="22">
        <f>+EK40*(1+Dashboard!$C$6)</f>
        <v>2</v>
      </c>
      <c r="EX40" s="22">
        <f>+EL40*(1+Dashboard!$C$6)</f>
        <v>2</v>
      </c>
      <c r="EY40" s="22">
        <f>+EM40*(1+Dashboard!$C$6)</f>
        <v>2</v>
      </c>
      <c r="EZ40" s="22">
        <f>+EN40*(1+Dashboard!$C$6)</f>
        <v>2</v>
      </c>
      <c r="FA40" s="22">
        <f>+EO40*(1+Dashboard!$C$6)</f>
        <v>2</v>
      </c>
      <c r="FB40" s="22">
        <f>+EP40*(1+Dashboard!$C$6)</f>
        <v>2</v>
      </c>
      <c r="FC40" s="22">
        <f>+EQ40*(1+Dashboard!$C$6)</f>
        <v>2</v>
      </c>
      <c r="FD40" s="22">
        <f>+ER40*(1+Dashboard!$C$6)</f>
        <v>2</v>
      </c>
      <c r="FE40" s="22">
        <f>+ES40*(1+Dashboard!$C$6)</f>
        <v>2</v>
      </c>
      <c r="FF40" s="22">
        <f>+ET40*(1+Dashboard!$C$6)</f>
        <v>2</v>
      </c>
      <c r="FG40" s="22">
        <f>+EU40*(1+Dashboard!$C$6)</f>
        <v>2</v>
      </c>
      <c r="FH40" s="22">
        <f>+EV40*(1+Dashboard!$C$6)</f>
        <v>2</v>
      </c>
      <c r="FI40" s="22">
        <f>+EW40*(1+Dashboard!$C$6)</f>
        <v>2</v>
      </c>
      <c r="FJ40" s="22">
        <f>+EX40*(1+Dashboard!$C$6)</f>
        <v>2</v>
      </c>
      <c r="FK40" s="22">
        <f>+EY40*(1+Dashboard!$C$6)</f>
        <v>2</v>
      </c>
      <c r="FL40" s="22">
        <f>+EZ40*(1+Dashboard!$C$6)</f>
        <v>2</v>
      </c>
      <c r="FM40" s="22">
        <f>+FA40*(1+Dashboard!$C$6)</f>
        <v>2</v>
      </c>
      <c r="FN40" s="22">
        <f>+FB40*(1+Dashboard!$C$6)</f>
        <v>2</v>
      </c>
      <c r="FO40" s="22">
        <f>+FC40*(1+Dashboard!$C$6)</f>
        <v>2</v>
      </c>
      <c r="FP40" s="22">
        <f>+FD40*(1+Dashboard!$C$6)</f>
        <v>2</v>
      </c>
      <c r="FQ40" s="22">
        <f>+FE40*(1+Dashboard!$C$6)</f>
        <v>2</v>
      </c>
      <c r="FR40" s="22">
        <f>+FF40*(1+Dashboard!$C$6)</f>
        <v>2</v>
      </c>
      <c r="FS40" s="22">
        <f>+FG40*(1+Dashboard!$C$6)</f>
        <v>2</v>
      </c>
      <c r="FT40" s="22">
        <f>+FH40*(1+Dashboard!$C$6)</f>
        <v>2</v>
      </c>
      <c r="FU40" s="22">
        <f>+FI40*(1+Dashboard!$C$6)</f>
        <v>2</v>
      </c>
      <c r="FV40" s="22">
        <f>+FJ40*(1+Dashboard!$C$6)</f>
        <v>2</v>
      </c>
      <c r="FW40" s="22">
        <f>+FK40*(1+Dashboard!$C$6)</f>
        <v>2</v>
      </c>
      <c r="FX40" s="22">
        <f>+FL40*(1+Dashboard!$C$6)</f>
        <v>2</v>
      </c>
      <c r="FY40" s="22">
        <f>+FM40*(1+Dashboard!$C$6)</f>
        <v>2</v>
      </c>
      <c r="FZ40" s="22">
        <f>+FN40*(1+Dashboard!$C$6)</f>
        <v>2</v>
      </c>
      <c r="GA40" s="22">
        <f>+FO40*(1+Dashboard!$C$6)</f>
        <v>2</v>
      </c>
      <c r="GB40" s="22">
        <f>+FP40*(1+Dashboard!$C$6)</f>
        <v>2</v>
      </c>
      <c r="GC40" s="22">
        <f>+FQ40*(1+Dashboard!$C$6)</f>
        <v>2</v>
      </c>
      <c r="GD40" s="22">
        <f>+FR40*(1+Dashboard!$C$6)</f>
        <v>2</v>
      </c>
      <c r="GE40" s="22">
        <f>+FS40*(1+Dashboard!$C$6)</f>
        <v>2</v>
      </c>
      <c r="GF40" s="22">
        <f>+FT40*(1+Dashboard!$C$6)</f>
        <v>2</v>
      </c>
      <c r="GG40" s="22">
        <f>+FU40*(1+Dashboard!$C$6)</f>
        <v>2</v>
      </c>
      <c r="GH40" s="22">
        <f>+FV40*(1+Dashboard!$C$6)</f>
        <v>2</v>
      </c>
      <c r="GI40" s="22">
        <f>+FW40*(1+Dashboard!$C$6)</f>
        <v>2</v>
      </c>
      <c r="GJ40" s="22">
        <f>+FX40*(1+Dashboard!$C$6)</f>
        <v>2</v>
      </c>
      <c r="GK40" s="22">
        <f>+FY40*(1+Dashboard!$C$6)</f>
        <v>2</v>
      </c>
      <c r="GL40" s="22">
        <f>+FZ40*(1+Dashboard!$C$6)</f>
        <v>2</v>
      </c>
      <c r="GM40" s="22">
        <f>+GA40*(1+Dashboard!$C$6)</f>
        <v>2</v>
      </c>
      <c r="GN40" s="22">
        <f>+GB40*(1+Dashboard!$C$6)</f>
        <v>2</v>
      </c>
      <c r="GO40" s="22">
        <f>+GC40*(1+Dashboard!$C$6)</f>
        <v>2</v>
      </c>
      <c r="GP40" s="22">
        <f>+GD40*(1+Dashboard!$C$6)</f>
        <v>2</v>
      </c>
      <c r="GQ40" s="22">
        <f>+GE40*(1+Dashboard!$C$6)</f>
        <v>2</v>
      </c>
      <c r="GR40" s="22">
        <f>+GF40*(1+Dashboard!$C$6)</f>
        <v>2</v>
      </c>
      <c r="GS40" s="22">
        <f>+GG40*(1+Dashboard!$C$6)</f>
        <v>2</v>
      </c>
      <c r="GT40" s="22">
        <f>+GH40*(1+Dashboard!$C$6)</f>
        <v>2</v>
      </c>
      <c r="GU40" s="22">
        <f>+GI40*(1+Dashboard!$C$6)</f>
        <v>2</v>
      </c>
      <c r="GV40" s="22">
        <f>+GJ40*(1+Dashboard!$C$6)</f>
        <v>2</v>
      </c>
      <c r="GW40" s="22">
        <f>+GK40*(1+Dashboard!$C$6)</f>
        <v>2</v>
      </c>
      <c r="GX40" s="22">
        <f>+GL40*(1+Dashboard!$C$6)</f>
        <v>2</v>
      </c>
      <c r="GY40" s="22">
        <f>+GM40*(1+Dashboard!$C$6)</f>
        <v>2</v>
      </c>
      <c r="GZ40" s="22">
        <f>+GN40*(1+Dashboard!$C$6)</f>
        <v>2</v>
      </c>
      <c r="HA40" s="22">
        <f>+GO40*(1+Dashboard!$C$6)</f>
        <v>2</v>
      </c>
      <c r="HB40" s="22">
        <f>+GP40*(1+Dashboard!$C$6)</f>
        <v>2</v>
      </c>
      <c r="HC40" s="22">
        <f>+GQ40*(1+Dashboard!$C$6)</f>
        <v>2</v>
      </c>
      <c r="HD40" s="22">
        <f>+GR40*(1+Dashboard!$C$6)</f>
        <v>2</v>
      </c>
      <c r="HE40" s="22">
        <f>+GS40*(1+Dashboard!$C$6)</f>
        <v>2</v>
      </c>
      <c r="HF40" s="22">
        <f>+GT40*(1+Dashboard!$C$6)</f>
        <v>2</v>
      </c>
      <c r="HG40" s="22">
        <f>+GU40*(1+Dashboard!$C$6)</f>
        <v>2</v>
      </c>
      <c r="HH40" s="22">
        <f>+GV40*(1+Dashboard!$C$6)</f>
        <v>2</v>
      </c>
      <c r="HI40" s="22">
        <f>+GW40*(1+Dashboard!$C$6)</f>
        <v>2</v>
      </c>
      <c r="HJ40" s="22">
        <f>+GX40*(1+Dashboard!$C$6)</f>
        <v>2</v>
      </c>
      <c r="HK40" s="22">
        <f>+GY40*(1+Dashboard!$C$6)</f>
        <v>2</v>
      </c>
      <c r="HL40" s="22">
        <f>+GZ40*(1+Dashboard!$C$6)</f>
        <v>2</v>
      </c>
      <c r="HM40" s="22">
        <f>+HA40*(1+Dashboard!$C$6)</f>
        <v>2</v>
      </c>
      <c r="HN40" s="22">
        <f>+HB40*(1+Dashboard!$C$6)</f>
        <v>2</v>
      </c>
      <c r="HO40" s="22">
        <f>+HC40*(1+Dashboard!$C$6)</f>
        <v>2</v>
      </c>
      <c r="HP40" s="22">
        <f>+HD40*(1+Dashboard!$C$6)</f>
        <v>2</v>
      </c>
      <c r="HQ40" s="22">
        <f>+HE40*(1+Dashboard!$C$6)</f>
        <v>2</v>
      </c>
      <c r="HR40" s="22">
        <f>+HF40*(1+Dashboard!$C$6)</f>
        <v>2</v>
      </c>
      <c r="HS40" s="22">
        <f>+HG40*(1+Dashboard!$C$6)</f>
        <v>2</v>
      </c>
      <c r="HT40" s="22">
        <f>+HH40*(1+Dashboard!$C$6)</f>
        <v>2</v>
      </c>
      <c r="HU40" s="22">
        <f>+HI40*(1+Dashboard!$C$6)</f>
        <v>2</v>
      </c>
      <c r="HV40" s="22">
        <f>+HJ40*(1+Dashboard!$C$6)</f>
        <v>2</v>
      </c>
      <c r="HW40" s="22">
        <f>+HK40*(1+Dashboard!$C$6)</f>
        <v>2</v>
      </c>
      <c r="HX40" s="22">
        <f>+HL40*(1+Dashboard!$C$6)</f>
        <v>2</v>
      </c>
      <c r="HY40" s="22">
        <f>+HM40*(1+Dashboard!$C$6)</f>
        <v>2</v>
      </c>
      <c r="HZ40" s="22">
        <f>+HN40*(1+Dashboard!$C$6)</f>
        <v>2</v>
      </c>
      <c r="IA40" s="22">
        <f>+HO40*(1+Dashboard!$C$6)</f>
        <v>2</v>
      </c>
      <c r="IB40" s="22">
        <f>+HP40*(1+Dashboard!$C$6)</f>
        <v>2</v>
      </c>
      <c r="IC40" s="22">
        <f>+HQ40*(1+Dashboard!$C$6)</f>
        <v>2</v>
      </c>
      <c r="ID40" s="22">
        <f>+HR40*(1+Dashboard!$C$6)</f>
        <v>2</v>
      </c>
      <c r="IE40" s="22">
        <f>+HS40*(1+Dashboard!$C$6)</f>
        <v>2</v>
      </c>
      <c r="IF40" s="22">
        <f>+HT40*(1+Dashboard!$C$6)</f>
        <v>2</v>
      </c>
      <c r="IG40" s="22">
        <f>+HU40*(1+Dashboard!$C$6)</f>
        <v>2</v>
      </c>
      <c r="IH40" s="22">
        <f>+HV40*(1+Dashboard!$C$6)</f>
        <v>2</v>
      </c>
      <c r="II40" s="22">
        <f>+HW40*(1+Dashboard!$C$6)</f>
        <v>2</v>
      </c>
      <c r="IJ40" s="22">
        <f>+HX40*(1+Dashboard!$C$6)</f>
        <v>2</v>
      </c>
      <c r="IK40" s="22">
        <f>+HY40*(1+Dashboard!$C$6)</f>
        <v>2</v>
      </c>
      <c r="IL40" s="22">
        <f>+HZ40*(1+Dashboard!$C$6)</f>
        <v>2</v>
      </c>
      <c r="IM40" s="22">
        <f>+IA40*(1+Dashboard!$C$6)</f>
        <v>2</v>
      </c>
      <c r="IN40" s="22">
        <f>+IB40*(1+Dashboard!$C$6)</f>
        <v>2</v>
      </c>
      <c r="IO40" s="22">
        <f>+IC40*(1+Dashboard!$C$6)</f>
        <v>2</v>
      </c>
      <c r="IP40" s="22">
        <f>+ID40*(1+Dashboard!$C$6)</f>
        <v>2</v>
      </c>
      <c r="IQ40" s="22">
        <f>+IE40*(1+Dashboard!$C$6)</f>
        <v>2</v>
      </c>
      <c r="IR40" s="22">
        <f>+IF40*(1+Dashboard!$C$6)</f>
        <v>2</v>
      </c>
      <c r="IS40" s="22">
        <f>+IG40*(1+Dashboard!$C$6)</f>
        <v>2</v>
      </c>
      <c r="IT40" s="22">
        <f>+IH40*(1+Dashboard!$C$6)</f>
        <v>2</v>
      </c>
      <c r="IU40" s="22">
        <f>+II40*(1+Dashboard!$C$6)</f>
        <v>2</v>
      </c>
      <c r="IV40" s="22">
        <f>+IJ40*(1+Dashboard!$C$6)</f>
        <v>2</v>
      </c>
      <c r="IW40" s="22">
        <f>+IK40*(1+Dashboard!$C$6)</f>
        <v>2</v>
      </c>
      <c r="IX40" s="22">
        <f>+IL40*(1+Dashboard!$C$6)</f>
        <v>2</v>
      </c>
      <c r="IY40" s="22">
        <f>+IM40*(1+Dashboard!$C$6)</f>
        <v>2</v>
      </c>
      <c r="IZ40" s="22">
        <f>+IN40*(1+Dashboard!$C$6)</f>
        <v>2</v>
      </c>
      <c r="JA40" s="22">
        <f>+IO40*(1+Dashboard!$C$6)</f>
        <v>2</v>
      </c>
      <c r="JB40" s="22">
        <f>+IP40*(1+Dashboard!$C$6)</f>
        <v>2</v>
      </c>
      <c r="JC40" s="22">
        <f>+IQ40*(1+Dashboard!$C$6)</f>
        <v>2</v>
      </c>
      <c r="JD40" s="22">
        <f>+IR40*(1+Dashboard!$C$6)</f>
        <v>2</v>
      </c>
      <c r="JE40" s="22">
        <f>+IS40*(1+Dashboard!$C$6)</f>
        <v>2</v>
      </c>
      <c r="JF40" s="22">
        <f>+IT40*(1+Dashboard!$C$6)</f>
        <v>2</v>
      </c>
      <c r="JG40" s="22">
        <f>+IU40*(1+Dashboard!$C$6)</f>
        <v>2</v>
      </c>
      <c r="JH40" s="22">
        <f>+IV40*(1+Dashboard!$C$6)</f>
        <v>2</v>
      </c>
      <c r="JI40" s="22">
        <f>+IW40*(1+Dashboard!$C$6)</f>
        <v>2</v>
      </c>
      <c r="JJ40" s="22">
        <f>+IX40*(1+Dashboard!$C$6)</f>
        <v>2</v>
      </c>
      <c r="JK40" s="22">
        <f>+IY40*(1+Dashboard!$C$6)</f>
        <v>2</v>
      </c>
      <c r="JL40" s="22">
        <f>+IZ40*(1+Dashboard!$C$6)</f>
        <v>2</v>
      </c>
      <c r="JM40" s="22">
        <f>+JA40*(1+Dashboard!$C$6)</f>
        <v>2</v>
      </c>
    </row>
    <row r="41" spans="1:330" x14ac:dyDescent="0.3">
      <c r="A41" t="s">
        <v>78</v>
      </c>
      <c r="B41" s="22">
        <f>IF(B4&gt;=Dashboard!$C$3,-(B6*B40),0)</f>
        <v>0</v>
      </c>
      <c r="C41" s="22">
        <f>IF(C4&gt;=Dashboard!$C$3,-(C6*C40),0)</f>
        <v>0</v>
      </c>
      <c r="D41" s="22">
        <f>IF(D4&gt;=Dashboard!$C$3,-(D6*D40),0)</f>
        <v>0</v>
      </c>
      <c r="E41" s="22">
        <f>IF(E4&gt;=Dashboard!$C$3,-(E6*E40),0)</f>
        <v>0</v>
      </c>
      <c r="F41" s="22">
        <f>IF(F4&gt;=Dashboard!$C$3,-(F6*F40),0)</f>
        <v>0</v>
      </c>
      <c r="G41" s="22">
        <f>IF(G4&gt;=Dashboard!$C$3,-(G6*G40),0)</f>
        <v>0</v>
      </c>
      <c r="H41" s="22">
        <f>IF(H4&gt;=Dashboard!$C$3,-(H6*H40),0)</f>
        <v>0</v>
      </c>
      <c r="I41" s="22">
        <f>IF(I4&gt;=Dashboard!$C$3,-(I6*I40),0)</f>
        <v>0</v>
      </c>
      <c r="J41" s="22">
        <f>IF(J4&gt;=Dashboard!$C$3,-(J6*J40),0)</f>
        <v>0</v>
      </c>
      <c r="K41" s="22">
        <f>IF(K4&gt;=Dashboard!$C$3,-(K6*K40),0)</f>
        <v>0</v>
      </c>
      <c r="L41" s="22">
        <f>IF(L4&gt;=Dashboard!$C$3,-(L6*L40),0)</f>
        <v>0</v>
      </c>
      <c r="M41" s="22">
        <f>IF(M4&gt;=Dashboard!$C$3,-(M6*M40),0)</f>
        <v>0</v>
      </c>
      <c r="N41" s="22">
        <f>IF(N4&gt;=Dashboard!$C$3,-(N6*N40),0)</f>
        <v>0</v>
      </c>
      <c r="O41" s="22">
        <f>IF(O4&gt;=Dashboard!$C$3,-(O6*O40),0)</f>
        <v>0</v>
      </c>
      <c r="P41" s="22">
        <f>IF(P4&gt;=Dashboard!$C$3,-(P6*P40),0)</f>
        <v>0</v>
      </c>
      <c r="Q41" s="22">
        <f>IF(Q4&gt;=Dashboard!$C$3,-(Q6*Q40),0)</f>
        <v>0</v>
      </c>
      <c r="R41" s="22">
        <f>IF(R4&gt;=Dashboard!$C$3,-(R6*R40),0)</f>
        <v>0</v>
      </c>
      <c r="S41" s="22">
        <f>IF(S4&gt;=Dashboard!$C$3,-(S6*S40),0)</f>
        <v>0</v>
      </c>
      <c r="T41" s="22">
        <f>IF(T4&gt;=Dashboard!$C$3,-(T6*T40),0)</f>
        <v>0</v>
      </c>
      <c r="U41" s="22">
        <f>IF(U4&gt;=Dashboard!$C$3,-(U6*U40),0)</f>
        <v>0</v>
      </c>
      <c r="V41" s="22">
        <f>IF(V4&gt;=Dashboard!$C$3,-(V6*V40),0)</f>
        <v>0</v>
      </c>
      <c r="W41" s="22">
        <f>IF(W4&gt;=Dashboard!$C$3,-(W6*W40),0)</f>
        <v>0</v>
      </c>
      <c r="X41" s="22">
        <f>IF(X4&gt;=Dashboard!$C$3,-(X6*X40),0)</f>
        <v>0</v>
      </c>
      <c r="Y41" s="22">
        <f>IF(Y4&gt;=Dashboard!$C$3,-(Y6*Y40),0)</f>
        <v>0</v>
      </c>
      <c r="Z41" s="22">
        <f>IF(Z4&gt;=Dashboard!$C$3,-(Z6*Z40),0)</f>
        <v>0</v>
      </c>
      <c r="AA41" s="22">
        <f>IF(AA4&gt;=Dashboard!$C$3,-(AA6*AA40),0)</f>
        <v>0</v>
      </c>
      <c r="AB41" s="22">
        <f>IF(AB4&gt;=Dashboard!$C$3,-(AB6*AB40),0)</f>
        <v>0</v>
      </c>
      <c r="AC41" s="22">
        <f>IF(AC4&gt;=Dashboard!$C$3,-(AC6*AC40),0)</f>
        <v>0</v>
      </c>
      <c r="AD41" s="22">
        <f>IF(AD4&gt;=Dashboard!$C$3,-(AD6*AD40),0)</f>
        <v>0</v>
      </c>
      <c r="AE41" s="22">
        <f>IF(AE4&gt;=Dashboard!$C$3,-(AE6*AE40),0)</f>
        <v>0</v>
      </c>
      <c r="AF41" s="22">
        <f>IF(AF4&gt;=Dashboard!$C$3,-(AF6*AF40),0)</f>
        <v>0</v>
      </c>
      <c r="AG41" s="22">
        <f>IF(AG4&gt;=Dashboard!$C$3,-(AG6*AG40),0)</f>
        <v>0</v>
      </c>
      <c r="AH41" s="22">
        <f>IF(AH4&gt;=Dashboard!$C$3,-(AH6*AH40),0)</f>
        <v>0</v>
      </c>
      <c r="AI41" s="22">
        <f>IF(AI4&gt;=Dashboard!$C$3,-(AI6*AI40),0)</f>
        <v>0</v>
      </c>
      <c r="AJ41" s="22">
        <f>IF(AJ4&gt;=Dashboard!$C$3,-(AJ6*AJ40),0)</f>
        <v>0</v>
      </c>
      <c r="AK41" s="22">
        <f>IF(AK4&gt;=Dashboard!$C$3,-(AK6*AK40),0)</f>
        <v>0</v>
      </c>
      <c r="AL41" s="22">
        <f>IF(AL4&gt;=Dashboard!$C$3,-(AL6*AL40),0)</f>
        <v>0</v>
      </c>
      <c r="AM41" s="22">
        <f>IF(AM4&gt;=Dashboard!$C$3,-(AM6*AM40),0)</f>
        <v>0</v>
      </c>
      <c r="AN41" s="22">
        <f>IF(AN4&gt;=Dashboard!$C$3,-(AN6*AN40),0)</f>
        <v>0</v>
      </c>
      <c r="AO41" s="22">
        <f>IF(AO4&gt;=Dashboard!$C$3,-(AO6*AO40),0)</f>
        <v>0</v>
      </c>
      <c r="AP41" s="22">
        <f>IF(AP4&gt;=Dashboard!$C$3,-(AP6*AP40),0)</f>
        <v>0</v>
      </c>
      <c r="AQ41" s="22">
        <f>IF(AQ4&gt;=Dashboard!$C$3,-(AQ6*AQ40),0)</f>
        <v>0</v>
      </c>
      <c r="AR41" s="22">
        <f>IF(AR4&gt;=Dashboard!$C$3,-(AR6*AR40),0)</f>
        <v>0</v>
      </c>
      <c r="AS41" s="22">
        <f>IF(AS4&gt;=Dashboard!$C$3,-(AS6*AS40),0)</f>
        <v>0</v>
      </c>
      <c r="AT41" s="22">
        <f>IF(AT4&gt;=Dashboard!$C$3,-(AT6*AT40),0)</f>
        <v>0</v>
      </c>
      <c r="AU41" s="22">
        <f>IF(AU4&gt;=Dashboard!$C$3,-(AU6*AU40),0)</f>
        <v>0</v>
      </c>
      <c r="AV41" s="22">
        <f>IF(AV4&gt;=Dashboard!$C$3,-(AV6*AV40),0)</f>
        <v>0</v>
      </c>
      <c r="AW41" s="22">
        <f>IF(AW4&gt;=Dashboard!$C$3,-(AW6*AW40),0)</f>
        <v>0</v>
      </c>
      <c r="AX41" s="22">
        <f>IF(AX4&gt;=Dashboard!$C$3,-(AX6*AX40),0)</f>
        <v>0</v>
      </c>
      <c r="AY41" s="22">
        <f>IF(AY4&gt;=Dashboard!$C$3,-(AY6*AY40),0)</f>
        <v>0</v>
      </c>
      <c r="AZ41" s="22">
        <f>IF(AZ4&gt;=Dashboard!$C$3,-(AZ6*AZ40),0)</f>
        <v>0</v>
      </c>
      <c r="BA41" s="22">
        <f>IF(BA4&gt;=Dashboard!$C$3,-(BA6*BA40),0)</f>
        <v>0</v>
      </c>
      <c r="BB41" s="22">
        <f>IF(BB4&gt;=Dashboard!$C$3,-(BB6*BB40),0)</f>
        <v>0</v>
      </c>
      <c r="BC41" s="22">
        <f>IF(BC4&gt;=Dashboard!$C$3,-(BC6*BC40),0)</f>
        <v>0</v>
      </c>
      <c r="BD41" s="22">
        <f>IF(BD4&gt;=Dashboard!$C$3,-(BD6*BD40),0)</f>
        <v>0</v>
      </c>
      <c r="BE41" s="22">
        <f>IF(BE4&gt;=Dashboard!$C$3,-(BE6*BE40),0)</f>
        <v>0</v>
      </c>
      <c r="BF41" s="22">
        <f>IF(BF4&gt;=Dashboard!$C$3,-(BF6*BF40),0)</f>
        <v>0</v>
      </c>
      <c r="BG41" s="22">
        <f>IF(BG4&gt;=Dashboard!$C$3,-(BG6*BG40),0)</f>
        <v>0</v>
      </c>
      <c r="BH41" s="22">
        <f>IF(BH4&gt;=Dashboard!$C$3,-(BH6*BH40),0)</f>
        <v>0</v>
      </c>
      <c r="BI41" s="22">
        <f>IF(BI4&gt;=Dashboard!$C$3,-(BI6*BI40),0)</f>
        <v>0</v>
      </c>
      <c r="BJ41" s="22">
        <f>IF(BJ4&gt;=Dashboard!$C$3,-(BJ6*BJ40),0)</f>
        <v>0</v>
      </c>
      <c r="BK41" s="22">
        <f>IF(BK4&gt;=Dashboard!$C$3,-(BK6*BK40),0)</f>
        <v>0</v>
      </c>
      <c r="BL41" s="22">
        <f>IF(BL4&gt;=Dashboard!$C$3,-(BL6*BL40),0)</f>
        <v>0</v>
      </c>
      <c r="BM41" s="22">
        <f>IF(BM4&gt;=Dashboard!$C$3,-(BM6*BM40),0)</f>
        <v>0</v>
      </c>
      <c r="BN41" s="22">
        <f>IF(BN4&gt;=Dashboard!$C$3,-(BN6*BN40),0)</f>
        <v>0</v>
      </c>
      <c r="BO41" s="22">
        <f>IF(BO4&gt;=Dashboard!$C$3,-(BO6*BO40),0)</f>
        <v>-2</v>
      </c>
      <c r="BP41" s="22">
        <f>IF(BP4&gt;=Dashboard!$C$3,-(BP6*BP40),0)</f>
        <v>-2</v>
      </c>
      <c r="BQ41" s="22">
        <f>IF(BQ4&gt;=Dashboard!$C$3,-(BQ6*BQ40),0)</f>
        <v>-2</v>
      </c>
      <c r="BR41" s="22">
        <f>IF(BR4&gt;=Dashboard!$C$3,-(BR6*BR40),0)</f>
        <v>-2</v>
      </c>
      <c r="BS41" s="22">
        <f>IF(BS4&gt;=Dashboard!$C$3,-(BS6*BS40),0)</f>
        <v>-2</v>
      </c>
      <c r="BT41" s="22">
        <f>IF(BT4&gt;=Dashboard!$C$3,-(BT6*BT40),0)</f>
        <v>-2</v>
      </c>
      <c r="BU41" s="22">
        <f>IF(BU4&gt;=Dashboard!$C$3,-(BU6*BU40),0)</f>
        <v>-2</v>
      </c>
      <c r="BV41" s="22">
        <f>IF(BV4&gt;=Dashboard!$C$3,-(BV6*BV40),0)</f>
        <v>-2</v>
      </c>
      <c r="BW41" s="22">
        <f>IF(BW4&gt;=Dashboard!$C$3,-(BW6*BW40),0)</f>
        <v>-2</v>
      </c>
      <c r="BX41" s="22">
        <f>IF(BX4&gt;=Dashboard!$C$3,-(BX6*BX40),0)</f>
        <v>-2</v>
      </c>
      <c r="BY41" s="22">
        <f>IF(BY4&gt;=Dashboard!$C$3,-(BY6*BY40),0)</f>
        <v>-2</v>
      </c>
      <c r="BZ41" s="22">
        <f>IF(BZ4&gt;=Dashboard!$C$3,-(BZ6*BZ40),0)</f>
        <v>-2</v>
      </c>
      <c r="CA41" s="22">
        <f>IF(CA4&gt;=Dashboard!$C$3,-(CA6*CA40),0)</f>
        <v>-2</v>
      </c>
      <c r="CB41" s="22">
        <f>IF(CB4&gt;=Dashboard!$C$3,-(CB6*CB40),0)</f>
        <v>-2</v>
      </c>
      <c r="CC41" s="22">
        <f>IF(CC4&gt;=Dashboard!$C$3,-(CC6*CC40),0)</f>
        <v>-2</v>
      </c>
      <c r="CD41" s="22">
        <f>IF(CD4&gt;=Dashboard!$C$3,-(CD6*CD40),0)</f>
        <v>-2</v>
      </c>
      <c r="CE41" s="22">
        <f>IF(CE4&gt;=Dashboard!$C$3,-(CE6*CE40),0)</f>
        <v>-2</v>
      </c>
      <c r="CF41" s="22">
        <f>IF(CF4&gt;=Dashboard!$C$3,-(CF6*CF40),0)</f>
        <v>-2</v>
      </c>
      <c r="CG41" s="22">
        <f>IF(CG4&gt;=Dashboard!$C$3,-(CG6*CG40),0)</f>
        <v>-2</v>
      </c>
      <c r="CH41" s="22">
        <f>IF(CH4&gt;=Dashboard!$C$3,-(CH6*CH40),0)</f>
        <v>-2</v>
      </c>
      <c r="CI41" s="22">
        <f>IF(CI4&gt;=Dashboard!$C$3,-(CI6*CI40),0)</f>
        <v>-2</v>
      </c>
      <c r="CJ41" s="22">
        <f>IF(CJ4&gt;=Dashboard!$C$3,-(CJ6*CJ40),0)</f>
        <v>-2</v>
      </c>
      <c r="CK41" s="22">
        <f>IF(CK4&gt;=Dashboard!$C$3,-(CK6*CK40),0)</f>
        <v>-2</v>
      </c>
      <c r="CL41" s="22">
        <f>IF(CL4&gt;=Dashboard!$C$3,-(CL6*CL40),0)</f>
        <v>-2</v>
      </c>
      <c r="CM41" s="22">
        <f>IF(CM4&gt;=Dashboard!$C$3,-(CM6*CM40),0)</f>
        <v>-2</v>
      </c>
      <c r="CN41" s="22">
        <f>IF(CN4&gt;=Dashboard!$C$3,-(CN6*CN40),0)</f>
        <v>-2</v>
      </c>
      <c r="CO41" s="22">
        <f>IF(CO4&gt;=Dashboard!$C$3,-(CO6*CO40),0)</f>
        <v>-2</v>
      </c>
      <c r="CP41" s="22">
        <f>IF(CP4&gt;=Dashboard!$C$3,-(CP6*CP40),0)</f>
        <v>-2</v>
      </c>
      <c r="CQ41" s="22">
        <f>IF(CQ4&gt;=Dashboard!$C$3,-(CQ6*CQ40),0)</f>
        <v>-2</v>
      </c>
      <c r="CR41" s="22">
        <f>IF(CR4&gt;=Dashboard!$C$3,-(CR6*CR40),0)</f>
        <v>-2</v>
      </c>
      <c r="CS41" s="22">
        <f>IF(CS4&gt;=Dashboard!$C$3,-(CS6*CS40),0)</f>
        <v>-2</v>
      </c>
      <c r="CT41" s="22">
        <f>IF(CT4&gt;=Dashboard!$C$3,-(CT6*CT40),0)</f>
        <v>-2</v>
      </c>
      <c r="CU41" s="22">
        <f>IF(CU4&gt;=Dashboard!$C$3,-(CU6*CU40),0)</f>
        <v>-2</v>
      </c>
      <c r="CV41" s="22">
        <f>IF(CV4&gt;=Dashboard!$C$3,-(CV6*CV40),0)</f>
        <v>-2</v>
      </c>
      <c r="CW41" s="22">
        <f>IF(CW4&gt;=Dashboard!$C$3,-(CW6*CW40),0)</f>
        <v>-2</v>
      </c>
      <c r="CX41" s="22">
        <f>IF(CX4&gt;=Dashboard!$C$3,-(CX6*CX40),0)</f>
        <v>-2</v>
      </c>
      <c r="CY41" s="22">
        <f>IF(CY4&gt;=Dashboard!$C$3,-(CY6*CY40),0)</f>
        <v>-2</v>
      </c>
      <c r="CZ41" s="22">
        <f>IF(CZ4&gt;=Dashboard!$C$3,-(CZ6*CZ40),0)</f>
        <v>-2</v>
      </c>
      <c r="DA41" s="22">
        <f>IF(DA4&gt;=Dashboard!$C$3,-(DA6*DA40),0)</f>
        <v>-2</v>
      </c>
      <c r="DB41" s="22">
        <f>IF(DB4&gt;=Dashboard!$C$3,-(DB6*DB40),0)</f>
        <v>-2</v>
      </c>
      <c r="DC41" s="22">
        <f>IF(DC4&gt;=Dashboard!$C$3,-(DC6*DC40),0)</f>
        <v>-2</v>
      </c>
      <c r="DD41" s="22">
        <f>IF(DD4&gt;=Dashboard!$C$3,-(DD6*DD40),0)</f>
        <v>-2</v>
      </c>
      <c r="DE41" s="22">
        <f>IF(DE4&gt;=Dashboard!$C$3,-(DE6*DE40),0)</f>
        <v>-2</v>
      </c>
      <c r="DF41" s="22">
        <f>IF(DF4&gt;=Dashboard!$C$3,-(DF6*DF40),0)</f>
        <v>-2</v>
      </c>
      <c r="DG41" s="22">
        <f>IF(DG4&gt;=Dashboard!$C$3,-(DG6*DG40),0)</f>
        <v>-2</v>
      </c>
      <c r="DH41" s="22">
        <f>IF(DH4&gt;=Dashboard!$C$3,-(DH6*DH40),0)</f>
        <v>-2</v>
      </c>
      <c r="DI41" s="22">
        <f>IF(DI4&gt;=Dashboard!$C$3,-(DI6*DI40),0)</f>
        <v>-2</v>
      </c>
      <c r="DJ41" s="22">
        <f>IF(DJ4&gt;=Dashboard!$C$3,-(DJ6*DJ40),0)</f>
        <v>-2</v>
      </c>
      <c r="DK41" s="22">
        <f>IF(DK4&gt;=Dashboard!$C$3,-(DK6*DK40),0)</f>
        <v>-2</v>
      </c>
      <c r="DL41" s="22">
        <f>IF(DL4&gt;=Dashboard!$C$3,-(DL6*DL40),0)</f>
        <v>-2</v>
      </c>
      <c r="DM41" s="22">
        <f>IF(DM4&gt;=Dashboard!$C$3,-(DM6*DM40),0)</f>
        <v>-2</v>
      </c>
      <c r="DN41" s="22">
        <f>IF(DN4&gt;=Dashboard!$C$3,-(DN6*DN40),0)</f>
        <v>-2</v>
      </c>
      <c r="DO41" s="22">
        <f>IF(DO4&gt;=Dashboard!$C$3,-(DO6*DO40),0)</f>
        <v>-2</v>
      </c>
      <c r="DP41" s="22">
        <f>IF(DP4&gt;=Dashboard!$C$3,-(DP6*DP40),0)</f>
        <v>-2</v>
      </c>
      <c r="DQ41" s="22">
        <f>IF(DQ4&gt;=Dashboard!$C$3,-(DQ6*DQ40),0)</f>
        <v>-2</v>
      </c>
      <c r="DR41" s="22">
        <f>IF(DR4&gt;=Dashboard!$C$3,-(DR6*DR40),0)</f>
        <v>-2</v>
      </c>
      <c r="DS41" s="22">
        <f>IF(DS4&gt;=Dashboard!$C$3,-(DS6*DS40),0)</f>
        <v>-2</v>
      </c>
      <c r="DT41" s="22">
        <f>IF(DT4&gt;=Dashboard!$C$3,-(DT6*DT40),0)</f>
        <v>-2</v>
      </c>
      <c r="DU41" s="22">
        <f>IF(DU4&gt;=Dashboard!$C$3,-(DU6*DU40),0)</f>
        <v>-2</v>
      </c>
      <c r="DV41" s="22">
        <f>IF(DV4&gt;=Dashboard!$C$3,-(DV6*DV40),0)</f>
        <v>-2</v>
      </c>
      <c r="DW41" s="22">
        <f>IF(DW4&gt;=Dashboard!$C$3,-(DW6*DW40),0)</f>
        <v>-2</v>
      </c>
      <c r="DX41" s="22">
        <f>IF(DX4&gt;=Dashboard!$C$3,-(DX6*DX40),0)</f>
        <v>-2</v>
      </c>
      <c r="DY41" s="22">
        <f>IF(DY4&gt;=Dashboard!$C$3,-(DY6*DY40),0)</f>
        <v>-2</v>
      </c>
      <c r="DZ41" s="22">
        <f>IF(DZ4&gt;=Dashboard!$C$3,-(DZ6*DZ40),0)</f>
        <v>-2</v>
      </c>
      <c r="EA41" s="22">
        <f>IF(EA4&gt;=Dashboard!$C$3,-(EA6*EA40),0)</f>
        <v>-2</v>
      </c>
      <c r="EB41" s="22">
        <f>IF(EB4&gt;=Dashboard!$C$3,-(EB6*EB40),0)</f>
        <v>-2</v>
      </c>
      <c r="EC41" s="22">
        <f>IF(EC4&gt;=Dashboard!$C$3,-(EC6*EC40),0)</f>
        <v>-2</v>
      </c>
      <c r="ED41" s="22">
        <f>IF(ED4&gt;=Dashboard!$C$3,-(ED6*ED40),0)</f>
        <v>-2</v>
      </c>
      <c r="EE41" s="22">
        <f>IF(EE4&gt;=Dashboard!$C$3,-(EE6*EE40),0)</f>
        <v>-2</v>
      </c>
      <c r="EF41" s="22">
        <f>IF(EF4&gt;=Dashboard!$C$3,-(EF6*EF40),0)</f>
        <v>-2</v>
      </c>
      <c r="EG41" s="22">
        <f>IF(EG4&gt;=Dashboard!$C$3,-(EG6*EG40),0)</f>
        <v>-2</v>
      </c>
      <c r="EH41" s="22">
        <f>IF(EH4&gt;=Dashboard!$C$3,-(EH6*EH40),0)</f>
        <v>-2</v>
      </c>
      <c r="EI41" s="22">
        <f>IF(EI4&gt;=Dashboard!$C$3,-(EI6*EI40),0)</f>
        <v>-2</v>
      </c>
      <c r="EJ41" s="22">
        <f>IF(EJ4&gt;=Dashboard!$C$3,-(EJ6*EJ40),0)</f>
        <v>-2</v>
      </c>
      <c r="EK41" s="22">
        <f>IF(EK4&gt;=Dashboard!$C$3,-(EK6*EK40),0)</f>
        <v>-2</v>
      </c>
      <c r="EL41" s="22">
        <f>IF(EL4&gt;=Dashboard!$C$3,-(EL6*EL40),0)</f>
        <v>-2</v>
      </c>
      <c r="EM41" s="22">
        <f>IF(EM4&gt;=Dashboard!$C$3,-(EM6*EM40),0)</f>
        <v>-2</v>
      </c>
      <c r="EN41" s="22">
        <f>IF(EN4&gt;=Dashboard!$C$3,-(EN6*EN40),0)</f>
        <v>-2</v>
      </c>
      <c r="EO41" s="22">
        <f>IF(EO4&gt;=Dashboard!$C$3,-(EO6*EO40),0)</f>
        <v>-2</v>
      </c>
      <c r="EP41" s="22">
        <f>IF(EP4&gt;=Dashboard!$C$3,-(EP6*EP40),0)</f>
        <v>-2</v>
      </c>
      <c r="EQ41" s="22">
        <f>IF(EQ4&gt;=Dashboard!$C$3,-(EQ6*EQ40),0)</f>
        <v>-2</v>
      </c>
      <c r="ER41" s="22">
        <f>IF(ER4&gt;=Dashboard!$C$3,-(ER6*ER40),0)</f>
        <v>-2</v>
      </c>
      <c r="ES41" s="22">
        <f>IF(ES4&gt;=Dashboard!$C$3,-(ES6*ES40),0)</f>
        <v>-2</v>
      </c>
      <c r="ET41" s="22">
        <f>IF(ET4&gt;=Dashboard!$C$3,-(ET6*ET40),0)</f>
        <v>-2</v>
      </c>
      <c r="EU41" s="22">
        <f>IF(EU4&gt;=Dashboard!$C$3,-(EU6*EU40),0)</f>
        <v>-2</v>
      </c>
      <c r="EV41" s="22">
        <f>IF(EV4&gt;=Dashboard!$C$3,-(EV6*EV40),0)</f>
        <v>-2</v>
      </c>
      <c r="EW41" s="22">
        <f>IF(EW4&gt;=Dashboard!$C$3,-(EW6*EW40),0)</f>
        <v>-2</v>
      </c>
      <c r="EX41" s="22">
        <f>IF(EX4&gt;=Dashboard!$C$3,-(EX6*EX40),0)</f>
        <v>-2</v>
      </c>
      <c r="EY41" s="22">
        <f>IF(EY4&gt;=Dashboard!$C$3,-(EY6*EY40),0)</f>
        <v>-2</v>
      </c>
      <c r="EZ41" s="22">
        <f>IF(EZ4&gt;=Dashboard!$C$3,-(EZ6*EZ40),0)</f>
        <v>-2</v>
      </c>
      <c r="FA41" s="22">
        <f>IF(FA4&gt;=Dashboard!$C$3,-(FA6*FA40),0)</f>
        <v>-2</v>
      </c>
      <c r="FB41" s="22">
        <f>IF(FB4&gt;=Dashboard!$C$3,-(FB6*FB40),0)</f>
        <v>-2</v>
      </c>
      <c r="FC41" s="22">
        <f>IF(FC4&gt;=Dashboard!$C$3,-(FC6*FC40),0)</f>
        <v>-2</v>
      </c>
      <c r="FD41" s="22">
        <f>IF(FD4&gt;=Dashboard!$C$3,-(FD6*FD40),0)</f>
        <v>-2</v>
      </c>
      <c r="FE41" s="22">
        <f>IF(FE4&gt;=Dashboard!$C$3,-(FE6*FE40),0)</f>
        <v>-2</v>
      </c>
      <c r="FF41" s="22">
        <f>IF(FF4&gt;=Dashboard!$C$3,-(FF6*FF40),0)</f>
        <v>-2</v>
      </c>
      <c r="FG41" s="22">
        <f>IF(FG4&gt;=Dashboard!$C$3,-(FG6*FG40),0)</f>
        <v>-2</v>
      </c>
      <c r="FH41" s="22">
        <f>IF(FH4&gt;=Dashboard!$C$3,-(FH6*FH40),0)</f>
        <v>-2</v>
      </c>
      <c r="FI41" s="22">
        <f>IF(FI4&gt;=Dashboard!$C$3,-(FI6*FI40),0)</f>
        <v>-2</v>
      </c>
      <c r="FJ41" s="22">
        <f>IF(FJ4&gt;=Dashboard!$C$3,-(FJ6*FJ40),0)</f>
        <v>-2</v>
      </c>
      <c r="FK41" s="22">
        <f>IF(FK4&gt;=Dashboard!$C$3,-(FK6*FK40),0)</f>
        <v>-2</v>
      </c>
      <c r="FL41" s="22">
        <f>IF(FL4&gt;=Dashboard!$C$3,-(FL6*FL40),0)</f>
        <v>-2</v>
      </c>
      <c r="FM41" s="22">
        <f>IF(FM4&gt;=Dashboard!$C$3,-(FM6*FM40),0)</f>
        <v>-2</v>
      </c>
      <c r="FN41" s="22">
        <f>IF(FN4&gt;=Dashboard!$C$3,-(FN6*FN40),0)</f>
        <v>-2</v>
      </c>
      <c r="FO41" s="22">
        <f>IF(FO4&gt;=Dashboard!$C$3,-(FO6*FO40),0)</f>
        <v>-2</v>
      </c>
      <c r="FP41" s="22">
        <f>IF(FP4&gt;=Dashboard!$C$3,-(FP6*FP40),0)</f>
        <v>-2</v>
      </c>
      <c r="FQ41" s="22">
        <f>IF(FQ4&gt;=Dashboard!$C$3,-(FQ6*FQ40),0)</f>
        <v>-2</v>
      </c>
      <c r="FR41" s="22">
        <f>IF(FR4&gt;=Dashboard!$C$3,-(FR6*FR40),0)</f>
        <v>-2</v>
      </c>
      <c r="FS41" s="22">
        <f>IF(FS4&gt;=Dashboard!$C$3,-(FS6*FS40),0)</f>
        <v>-2</v>
      </c>
      <c r="FT41" s="22">
        <f>IF(FT4&gt;=Dashboard!$C$3,-(FT6*FT40),0)</f>
        <v>-2</v>
      </c>
      <c r="FU41" s="22">
        <f>IF(FU4&gt;=Dashboard!$C$3,-(FU6*FU40),0)</f>
        <v>-2</v>
      </c>
      <c r="FV41" s="22">
        <f>IF(FV4&gt;=Dashboard!$C$3,-(FV6*FV40),0)</f>
        <v>-2</v>
      </c>
      <c r="FW41" s="22">
        <f>IF(FW4&gt;=Dashboard!$C$3,-(FW6*FW40),0)</f>
        <v>-2</v>
      </c>
      <c r="FX41" s="22">
        <f>IF(FX4&gt;=Dashboard!$C$3,-(FX6*FX40),0)</f>
        <v>-2</v>
      </c>
      <c r="FY41" s="22">
        <f>IF(FY4&gt;=Dashboard!$C$3,-(FY6*FY40),0)</f>
        <v>-2</v>
      </c>
      <c r="FZ41" s="22">
        <f>IF(FZ4&gt;=Dashboard!$C$3,-(FZ6*FZ40),0)</f>
        <v>-2</v>
      </c>
      <c r="GA41" s="22">
        <f>IF(GA4&gt;=Dashboard!$C$3,-(GA6*GA40),0)</f>
        <v>-2</v>
      </c>
      <c r="GB41" s="22">
        <f>IF(GB4&gt;=Dashboard!$C$3,-(GB6*GB40),0)</f>
        <v>-2</v>
      </c>
      <c r="GC41" s="22">
        <f>IF(GC4&gt;=Dashboard!$C$3,-(GC6*GC40),0)</f>
        <v>-2</v>
      </c>
      <c r="GD41" s="22">
        <f>IF(GD4&gt;=Dashboard!$C$3,-(GD6*GD40),0)</f>
        <v>-2</v>
      </c>
      <c r="GE41" s="22">
        <f>IF(GE4&gt;=Dashboard!$C$3,-(GE6*GE40),0)</f>
        <v>-2</v>
      </c>
      <c r="GF41" s="22">
        <f>IF(GF4&gt;=Dashboard!$C$3,-(GF6*GF40),0)</f>
        <v>-2</v>
      </c>
      <c r="GG41" s="22">
        <f>IF(GG4&gt;=Dashboard!$C$3,-(GG6*GG40),0)</f>
        <v>-2</v>
      </c>
      <c r="GH41" s="22">
        <f>IF(GH4&gt;=Dashboard!$C$3,-(GH6*GH40),0)</f>
        <v>-2</v>
      </c>
      <c r="GI41" s="22">
        <f>IF(GI4&gt;=Dashboard!$C$3,-(GI6*GI40),0)</f>
        <v>-2</v>
      </c>
      <c r="GJ41" s="22">
        <f>IF(GJ4&gt;=Dashboard!$C$3,-(GJ6*GJ40),0)</f>
        <v>-2</v>
      </c>
      <c r="GK41" s="22">
        <f>IF(GK4&gt;=Dashboard!$C$3,-(GK6*GK40),0)</f>
        <v>-2</v>
      </c>
      <c r="GL41" s="22">
        <f>IF(GL4&gt;=Dashboard!$C$3,-(GL6*GL40),0)</f>
        <v>-2</v>
      </c>
      <c r="GM41" s="22">
        <f>IF(GM4&gt;=Dashboard!$C$3,-(GM6*GM40),0)</f>
        <v>-2</v>
      </c>
      <c r="GN41" s="22">
        <f>IF(GN4&gt;=Dashboard!$C$3,-(GN6*GN40),0)</f>
        <v>-2</v>
      </c>
      <c r="GO41" s="22">
        <f>IF(GO4&gt;=Dashboard!$C$3,-(GO6*GO40),0)</f>
        <v>-2</v>
      </c>
      <c r="GP41" s="22">
        <f>IF(GP4&gt;=Dashboard!$C$3,-(GP6*GP40),0)</f>
        <v>-2</v>
      </c>
      <c r="GQ41" s="22">
        <f>IF(GQ4&gt;=Dashboard!$C$3,-(GQ6*GQ40),0)</f>
        <v>-2</v>
      </c>
      <c r="GR41" s="22">
        <f>IF(GR4&gt;=Dashboard!$C$3,-(GR6*GR40),0)</f>
        <v>-2</v>
      </c>
      <c r="GS41" s="22">
        <f>IF(GS4&gt;=Dashboard!$C$3,-(GS6*GS40),0)</f>
        <v>-2</v>
      </c>
      <c r="GT41" s="22">
        <f>IF(GT4&gt;=Dashboard!$C$3,-(GT6*GT40),0)</f>
        <v>-2</v>
      </c>
      <c r="GU41" s="22">
        <f>IF(GU4&gt;=Dashboard!$C$3,-(GU6*GU40),0)</f>
        <v>-2</v>
      </c>
      <c r="GV41" s="22">
        <f>IF(GV4&gt;=Dashboard!$C$3,-(GV6*GV40),0)</f>
        <v>-2</v>
      </c>
      <c r="GW41" s="22">
        <f>IF(GW4&gt;=Dashboard!$C$3,-(GW6*GW40),0)</f>
        <v>-2</v>
      </c>
      <c r="GX41" s="22">
        <f>IF(GX4&gt;=Dashboard!$C$3,-(GX6*GX40),0)</f>
        <v>-2</v>
      </c>
      <c r="GY41" s="22">
        <f>IF(GY4&gt;=Dashboard!$C$3,-(GY6*GY40),0)</f>
        <v>-2</v>
      </c>
      <c r="GZ41" s="22">
        <f>IF(GZ4&gt;=Dashboard!$C$3,-(GZ6*GZ40),0)</f>
        <v>-2</v>
      </c>
      <c r="HA41" s="22">
        <f>IF(HA4&gt;=Dashboard!$C$3,-(HA6*HA40),0)</f>
        <v>-2</v>
      </c>
      <c r="HB41" s="22">
        <f>IF(HB4&gt;=Dashboard!$C$3,-(HB6*HB40),0)</f>
        <v>-2</v>
      </c>
      <c r="HC41" s="22">
        <f>IF(HC4&gt;=Dashboard!$C$3,-(HC6*HC40),0)</f>
        <v>-2</v>
      </c>
      <c r="HD41" s="22">
        <f>IF(HD4&gt;=Dashboard!$C$3,-(HD6*HD40),0)</f>
        <v>-2</v>
      </c>
      <c r="HE41" s="22">
        <f>IF(HE4&gt;=Dashboard!$C$3,-(HE6*HE40),0)</f>
        <v>-2</v>
      </c>
      <c r="HF41" s="22">
        <f>IF(HF4&gt;=Dashboard!$C$3,-(HF6*HF40),0)</f>
        <v>-2</v>
      </c>
      <c r="HG41" s="22">
        <f>IF(HG4&gt;=Dashboard!$C$3,-(HG6*HG40),0)</f>
        <v>-2</v>
      </c>
      <c r="HH41" s="22">
        <f>IF(HH4&gt;=Dashboard!$C$3,-(HH6*HH40),0)</f>
        <v>-2</v>
      </c>
      <c r="HI41" s="22">
        <f>IF(HI4&gt;=Dashboard!$C$3,-(HI6*HI40),0)</f>
        <v>-2</v>
      </c>
      <c r="HJ41" s="22">
        <f>IF(HJ4&gt;=Dashboard!$C$3,-(HJ6*HJ40),0)</f>
        <v>-2</v>
      </c>
      <c r="HK41" s="22">
        <f>IF(HK4&gt;=Dashboard!$C$3,-(HK6*HK40),0)</f>
        <v>-2</v>
      </c>
      <c r="HL41" s="22">
        <f>IF(HL4&gt;=Dashboard!$C$3,-(HL6*HL40),0)</f>
        <v>-2</v>
      </c>
      <c r="HM41" s="22">
        <f>IF(HM4&gt;=Dashboard!$C$3,-(HM6*HM40),0)</f>
        <v>-2</v>
      </c>
      <c r="HN41" s="22">
        <f>IF(HN4&gt;=Dashboard!$C$3,-(HN6*HN40),0)</f>
        <v>-2</v>
      </c>
      <c r="HO41" s="22">
        <f>IF(HO4&gt;=Dashboard!$C$3,-(HO6*HO40),0)</f>
        <v>-2</v>
      </c>
      <c r="HP41" s="22">
        <f>IF(HP4&gt;=Dashboard!$C$3,-(HP6*HP40),0)</f>
        <v>-2</v>
      </c>
      <c r="HQ41" s="22">
        <f>IF(HQ4&gt;=Dashboard!$C$3,-(HQ6*HQ40),0)</f>
        <v>-2</v>
      </c>
      <c r="HR41" s="22">
        <f>IF(HR4&gt;=Dashboard!$C$3,-(HR6*HR40),0)</f>
        <v>-2</v>
      </c>
      <c r="HS41" s="22">
        <f>IF(HS4&gt;=Dashboard!$C$3,-(HS6*HS40),0)</f>
        <v>-2</v>
      </c>
      <c r="HT41" s="22">
        <f>IF(HT4&gt;=Dashboard!$C$3,-(HT6*HT40),0)</f>
        <v>-2</v>
      </c>
      <c r="HU41" s="22">
        <f>IF(HU4&gt;=Dashboard!$C$3,-(HU6*HU40),0)</f>
        <v>-2</v>
      </c>
      <c r="HV41" s="22">
        <f>IF(HV4&gt;=Dashboard!$C$3,-(HV6*HV40),0)</f>
        <v>-2</v>
      </c>
      <c r="HW41" s="22">
        <f>IF(HW4&gt;=Dashboard!$C$3,-(HW6*HW40),0)</f>
        <v>-2</v>
      </c>
      <c r="HX41" s="22">
        <f>IF(HX4&gt;=Dashboard!$C$3,-(HX6*HX40),0)</f>
        <v>-2</v>
      </c>
      <c r="HY41" s="22">
        <f>IF(HY4&gt;=Dashboard!$C$3,-(HY6*HY40),0)</f>
        <v>-2</v>
      </c>
      <c r="HZ41" s="22">
        <f>IF(HZ4&gt;=Dashboard!$C$3,-(HZ6*HZ40),0)</f>
        <v>-2</v>
      </c>
      <c r="IA41" s="22">
        <f>IF(IA4&gt;=Dashboard!$C$3,-(IA6*IA40),0)</f>
        <v>-2</v>
      </c>
      <c r="IB41" s="22">
        <f>IF(IB4&gt;=Dashboard!$C$3,-(IB6*IB40),0)</f>
        <v>-2</v>
      </c>
      <c r="IC41" s="22">
        <f>IF(IC4&gt;=Dashboard!$C$3,-(IC6*IC40),0)</f>
        <v>-2</v>
      </c>
      <c r="ID41" s="22">
        <f>IF(ID4&gt;=Dashboard!$C$3,-(ID6*ID40),0)</f>
        <v>-2</v>
      </c>
      <c r="IE41" s="22">
        <f>IF(IE4&gt;=Dashboard!$C$3,-(IE6*IE40),0)</f>
        <v>-2</v>
      </c>
      <c r="IF41" s="22">
        <f>IF(IF4&gt;=Dashboard!$C$3,-(IF6*IF40),0)</f>
        <v>-2</v>
      </c>
      <c r="IG41" s="22">
        <f>IF(IG4&gt;=Dashboard!$C$3,-(IG6*IG40),0)</f>
        <v>-2</v>
      </c>
      <c r="IH41" s="22">
        <f>IF(IH4&gt;=Dashboard!$C$3,-(IH6*IH40),0)</f>
        <v>-2</v>
      </c>
      <c r="II41" s="22">
        <f>IF(II4&gt;=Dashboard!$C$3,-(II6*II40),0)</f>
        <v>-2</v>
      </c>
      <c r="IJ41" s="22">
        <f>IF(IJ4&gt;=Dashboard!$C$3,-(IJ6*IJ40),0)</f>
        <v>-2</v>
      </c>
      <c r="IK41" s="22">
        <f>IF(IK4&gt;=Dashboard!$C$3,-(IK6*IK40),0)</f>
        <v>-2</v>
      </c>
      <c r="IL41" s="22">
        <f>IF(IL4&gt;=Dashboard!$C$3,-(IL6*IL40),0)</f>
        <v>-2</v>
      </c>
      <c r="IM41" s="22">
        <f>IF(IM4&gt;=Dashboard!$C$3,-(IM6*IM40),0)</f>
        <v>-2</v>
      </c>
      <c r="IN41" s="22">
        <f>IF(IN4&gt;=Dashboard!$C$3,-(IN6*IN40),0)</f>
        <v>-2</v>
      </c>
      <c r="IO41" s="22">
        <f>IF(IO4&gt;=Dashboard!$C$3,-(IO6*IO40),0)</f>
        <v>-2</v>
      </c>
      <c r="IP41" s="22">
        <f>IF(IP4&gt;=Dashboard!$C$3,-(IP6*IP40),0)</f>
        <v>-2</v>
      </c>
      <c r="IQ41" s="22">
        <f>IF(IQ4&gt;=Dashboard!$C$3,-(IQ6*IQ40),0)</f>
        <v>-2</v>
      </c>
      <c r="IR41" s="22">
        <f>IF(IR4&gt;=Dashboard!$C$3,-(IR6*IR40),0)</f>
        <v>-2</v>
      </c>
      <c r="IS41" s="22">
        <f>IF(IS4&gt;=Dashboard!$C$3,-(IS6*IS40),0)</f>
        <v>-2</v>
      </c>
      <c r="IT41" s="22">
        <f>IF(IT4&gt;=Dashboard!$C$3,-(IT6*IT40),0)</f>
        <v>-2</v>
      </c>
      <c r="IU41" s="22">
        <f>IF(IU4&gt;=Dashboard!$C$3,-(IU6*IU40),0)</f>
        <v>-2</v>
      </c>
      <c r="IV41" s="22">
        <f>IF(IV4&gt;=Dashboard!$C$3,-(IV6*IV40),0)</f>
        <v>-2</v>
      </c>
      <c r="IW41" s="22">
        <f>IF(IW4&gt;=Dashboard!$C$3,-(IW6*IW40),0)</f>
        <v>-2</v>
      </c>
      <c r="IX41" s="22">
        <f>IF(IX4&gt;=Dashboard!$C$3,-(IX6*IX40),0)</f>
        <v>-2</v>
      </c>
      <c r="IY41" s="22">
        <f>IF(IY4&gt;=Dashboard!$C$3,-(IY6*IY40),0)</f>
        <v>-2</v>
      </c>
      <c r="IZ41" s="22">
        <f>IF(IZ4&gt;=Dashboard!$C$3,-(IZ6*IZ40),0)</f>
        <v>-2</v>
      </c>
      <c r="JA41" s="22">
        <f>IF(JA4&gt;=Dashboard!$C$3,-(JA6*JA40),0)</f>
        <v>-2</v>
      </c>
      <c r="JB41" s="22">
        <f>IF(JB4&gt;=Dashboard!$C$3,-(JB6*JB40),0)</f>
        <v>-2</v>
      </c>
      <c r="JC41" s="22">
        <f>IF(JC4&gt;=Dashboard!$C$3,-(JC6*JC40),0)</f>
        <v>-2</v>
      </c>
      <c r="JD41" s="22">
        <f>IF(JD4&gt;=Dashboard!$C$3,-(JD6*JD40),0)</f>
        <v>-2</v>
      </c>
      <c r="JE41" s="22">
        <f>IF(JE4&gt;=Dashboard!$C$3,-(JE6*JE40),0)</f>
        <v>-2</v>
      </c>
      <c r="JF41" s="22">
        <f>IF(JF4&gt;=Dashboard!$C$3,-(JF6*JF40),0)</f>
        <v>-2</v>
      </c>
      <c r="JG41" s="22">
        <f>IF(JG4&gt;=Dashboard!$C$3,-(JG6*JG40),0)</f>
        <v>-2</v>
      </c>
      <c r="JH41" s="22">
        <f>IF(JH4&gt;=Dashboard!$C$3,-(JH6*JH40),0)</f>
        <v>-2</v>
      </c>
      <c r="JI41" s="22">
        <f>IF(JI4&gt;=Dashboard!$C$3,-(JI6*JI40),0)</f>
        <v>-2</v>
      </c>
      <c r="JJ41" s="22">
        <f>IF(JJ4&gt;=Dashboard!$C$3,-(JJ6*JJ40),0)</f>
        <v>-2</v>
      </c>
      <c r="JK41" s="22">
        <f>IF(JK4&gt;=Dashboard!$C$3,-(JK6*JK40),0)</f>
        <v>-2</v>
      </c>
      <c r="JL41" s="22">
        <f>IF(JL4&gt;=Dashboard!$C$3,-(JL6*JL40),0)</f>
        <v>-2</v>
      </c>
      <c r="JM41" s="22">
        <f>IF(JM4&gt;=Dashboard!$C$3,-(JM6*JM40),0)</f>
        <v>-2</v>
      </c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  <c r="LA41" s="1"/>
      <c r="LB41" s="1"/>
      <c r="LC41" s="1"/>
      <c r="LD41" s="1"/>
      <c r="LE41" s="1"/>
      <c r="LF41" s="1"/>
      <c r="LG41" s="1"/>
      <c r="LH41" s="1"/>
      <c r="LI41" s="1"/>
      <c r="LJ41" s="1"/>
      <c r="LK41" s="1"/>
      <c r="LL41" s="1"/>
      <c r="LM41" s="1"/>
      <c r="LN41" s="1"/>
      <c r="LO41" s="1"/>
      <c r="LP41" s="1"/>
      <c r="LQ41" s="1"/>
      <c r="LR41" s="1"/>
    </row>
    <row r="42" spans="1:330" x14ac:dyDescent="0.3">
      <c r="A42" t="s">
        <v>43</v>
      </c>
      <c r="B42" s="1">
        <f>-Dashboard!$C$14*B6</f>
        <v>0</v>
      </c>
      <c r="C42" s="1">
        <f>-Dashboard!$C$14*C6</f>
        <v>0</v>
      </c>
      <c r="D42" s="1">
        <f>-Dashboard!$C$14*D6</f>
        <v>0</v>
      </c>
      <c r="E42" s="1">
        <f>-Dashboard!$C$14*E6</f>
        <v>0</v>
      </c>
      <c r="F42" s="1">
        <f>-Dashboard!$C$14*F6</f>
        <v>0</v>
      </c>
      <c r="G42" s="1">
        <f>-Dashboard!$C$14*G6</f>
        <v>0</v>
      </c>
      <c r="H42" s="1">
        <f>-Dashboard!$C$14*H6</f>
        <v>0</v>
      </c>
      <c r="I42" s="1">
        <f>-Dashboard!$C$14*I6</f>
        <v>0</v>
      </c>
      <c r="J42" s="1">
        <f>-Dashboard!$C$14*J6</f>
        <v>0</v>
      </c>
      <c r="K42" s="1">
        <f>-Dashboard!$C$14*K6</f>
        <v>0</v>
      </c>
      <c r="L42" s="1">
        <f>-Dashboard!$C$14*L6</f>
        <v>0</v>
      </c>
      <c r="M42" s="1">
        <f>-Dashboard!$C$14*M6</f>
        <v>0</v>
      </c>
      <c r="N42" s="1">
        <f>-Dashboard!$C$14*N6</f>
        <v>0</v>
      </c>
      <c r="O42" s="1">
        <f>-Dashboard!$C$14*O6</f>
        <v>0</v>
      </c>
      <c r="P42" s="1">
        <f>-Dashboard!$C$14*P6</f>
        <v>0</v>
      </c>
      <c r="Q42" s="1">
        <f>-Dashboard!$C$14*Q6</f>
        <v>0</v>
      </c>
      <c r="R42" s="1">
        <f>-Dashboard!$C$14*R6</f>
        <v>0</v>
      </c>
      <c r="S42" s="1">
        <f>-Dashboard!$C$14*S6</f>
        <v>0</v>
      </c>
      <c r="T42" s="1">
        <f>-Dashboard!$C$14*T6</f>
        <v>0</v>
      </c>
      <c r="U42" s="1">
        <f>-Dashboard!$C$14*U6</f>
        <v>0</v>
      </c>
      <c r="V42" s="1">
        <f>-Dashboard!$C$14*V6</f>
        <v>0</v>
      </c>
      <c r="W42" s="1">
        <f>-Dashboard!$C$14*W6</f>
        <v>0</v>
      </c>
      <c r="X42" s="1">
        <f>-Dashboard!$C$14*X6</f>
        <v>0</v>
      </c>
      <c r="Y42" s="1">
        <f>-Dashboard!$C$14*Y6</f>
        <v>0</v>
      </c>
      <c r="Z42" s="1">
        <f>-Dashboard!$C$14*Z6</f>
        <v>0</v>
      </c>
      <c r="AA42" s="1">
        <f>-Dashboard!$C$14*AA6</f>
        <v>0</v>
      </c>
      <c r="AB42" s="1">
        <f>-Dashboard!$C$14*AB6</f>
        <v>0</v>
      </c>
      <c r="AC42" s="1">
        <f>-Dashboard!$C$14*AC6</f>
        <v>0</v>
      </c>
      <c r="AD42" s="1">
        <f>-Dashboard!$C$14*AD6</f>
        <v>0</v>
      </c>
      <c r="AE42" s="1">
        <f>-Dashboard!$C$14*AE6</f>
        <v>0</v>
      </c>
      <c r="AF42" s="1">
        <f>-Dashboard!$C$14*AF6</f>
        <v>0</v>
      </c>
      <c r="AG42" s="1">
        <f>-Dashboard!$C$14*AG6</f>
        <v>0</v>
      </c>
      <c r="AH42" s="1">
        <f>-Dashboard!$C$14*AH6</f>
        <v>0</v>
      </c>
      <c r="AI42" s="1">
        <f>-Dashboard!$C$14*AI6</f>
        <v>0</v>
      </c>
      <c r="AJ42" s="1">
        <f>-Dashboard!$C$14*AJ6</f>
        <v>0</v>
      </c>
      <c r="AK42" s="1">
        <f>-Dashboard!$C$14*AK6</f>
        <v>0</v>
      </c>
      <c r="AL42" s="1">
        <f>-Dashboard!$C$14*AL6</f>
        <v>0</v>
      </c>
      <c r="AM42" s="1">
        <f>-Dashboard!$C$14*AM6</f>
        <v>0</v>
      </c>
      <c r="AN42" s="1">
        <f>-Dashboard!$C$14*AN6</f>
        <v>0</v>
      </c>
      <c r="AO42" s="1">
        <f>-Dashboard!$C$14*AO6</f>
        <v>0</v>
      </c>
      <c r="AP42" s="1">
        <f>-Dashboard!$C$14*AP6</f>
        <v>0</v>
      </c>
      <c r="AQ42" s="1">
        <f>-Dashboard!$C$14*AQ6</f>
        <v>0</v>
      </c>
      <c r="AR42" s="1">
        <f>-Dashboard!$C$14*AR6</f>
        <v>0</v>
      </c>
      <c r="AS42" s="1">
        <f>-Dashboard!$C$14*AS6</f>
        <v>0</v>
      </c>
      <c r="AT42" s="1">
        <f>-Dashboard!$C$14*AT6</f>
        <v>0</v>
      </c>
      <c r="AU42" s="1">
        <f>-Dashboard!$C$14*AU6</f>
        <v>0</v>
      </c>
      <c r="AV42" s="1">
        <f>-Dashboard!$C$14*AV6</f>
        <v>0</v>
      </c>
      <c r="AW42" s="1">
        <f>-Dashboard!$C$14*AW6</f>
        <v>0</v>
      </c>
      <c r="AX42" s="1">
        <f>-Dashboard!$C$14*AX6</f>
        <v>0</v>
      </c>
      <c r="AY42" s="1">
        <f>-Dashboard!$C$14*AY6</f>
        <v>0</v>
      </c>
      <c r="AZ42" s="1">
        <f>-Dashboard!$C$14*AZ6</f>
        <v>0</v>
      </c>
      <c r="BA42" s="1">
        <f>-Dashboard!$C$14*BA6</f>
        <v>0</v>
      </c>
      <c r="BB42" s="1">
        <f>-Dashboard!$C$14*BB6</f>
        <v>0</v>
      </c>
      <c r="BC42" s="1">
        <f>-Dashboard!$C$14*BC6</f>
        <v>0</v>
      </c>
      <c r="BD42" s="1">
        <f>-Dashboard!$C$14*BD6</f>
        <v>0</v>
      </c>
      <c r="BE42" s="1">
        <f>-Dashboard!$C$14*BE6</f>
        <v>0</v>
      </c>
      <c r="BF42" s="1">
        <f>-Dashboard!$C$14*BF6</f>
        <v>0</v>
      </c>
      <c r="BG42" s="1">
        <f>-Dashboard!$C$14*BG6</f>
        <v>0</v>
      </c>
      <c r="BH42" s="1">
        <f>-Dashboard!$C$14*BH6</f>
        <v>0</v>
      </c>
      <c r="BI42" s="1">
        <f>-Dashboard!$C$14*BI6</f>
        <v>0</v>
      </c>
      <c r="BJ42" s="1">
        <f>-Dashboard!$C$14*BJ6</f>
        <v>0</v>
      </c>
      <c r="BK42" s="1">
        <f>-Dashboard!$C$14*BK6</f>
        <v>0</v>
      </c>
      <c r="BL42" s="1">
        <f>-Dashboard!$C$14*BL6</f>
        <v>0</v>
      </c>
      <c r="BM42" s="1">
        <f>-Dashboard!$C$14*BM6</f>
        <v>0</v>
      </c>
      <c r="BN42" s="1">
        <f>-Dashboard!$C$14*BN6</f>
        <v>0</v>
      </c>
      <c r="BO42" s="1">
        <f>-Dashboard!$C$14*BO6</f>
        <v>0</v>
      </c>
      <c r="BP42" s="1">
        <f>-Dashboard!$C$14*BP6</f>
        <v>0</v>
      </c>
      <c r="BQ42" s="1">
        <f>-Dashboard!$C$14*BQ6</f>
        <v>0</v>
      </c>
      <c r="BR42" s="1">
        <f>-Dashboard!$C$14*BR6</f>
        <v>0</v>
      </c>
      <c r="BS42" s="1">
        <f>-Dashboard!$C$14*BS6</f>
        <v>0</v>
      </c>
      <c r="BT42" s="1">
        <f>-Dashboard!$C$14*BT6</f>
        <v>0</v>
      </c>
      <c r="BU42" s="1">
        <f>-Dashboard!$C$14*BU6</f>
        <v>0</v>
      </c>
      <c r="BV42" s="1">
        <f>-Dashboard!$C$14*BV6</f>
        <v>0</v>
      </c>
      <c r="BW42" s="1">
        <f>-Dashboard!$C$14*BW6</f>
        <v>0</v>
      </c>
      <c r="BX42" s="1">
        <f>-Dashboard!$C$14*BX6</f>
        <v>0</v>
      </c>
      <c r="BY42" s="1">
        <f>-Dashboard!$C$14*BY6</f>
        <v>0</v>
      </c>
      <c r="BZ42" s="1">
        <f>-Dashboard!$C$14*BZ6</f>
        <v>0</v>
      </c>
      <c r="CA42" s="1">
        <f>-Dashboard!$C$14*CA6</f>
        <v>0</v>
      </c>
      <c r="CB42" s="1">
        <f>-Dashboard!$C$14*CB6</f>
        <v>0</v>
      </c>
      <c r="CC42" s="1">
        <f>-Dashboard!$C$14*CC6</f>
        <v>0</v>
      </c>
      <c r="CD42" s="1">
        <f>-Dashboard!$C$14*CD6</f>
        <v>0</v>
      </c>
      <c r="CE42" s="1">
        <f>-Dashboard!$C$14*CE6</f>
        <v>0</v>
      </c>
      <c r="CF42" s="1">
        <f>-Dashboard!$C$14*CF6</f>
        <v>0</v>
      </c>
      <c r="CG42" s="1">
        <f>-Dashboard!$C$14*CG6</f>
        <v>0</v>
      </c>
      <c r="CH42" s="1">
        <f>-Dashboard!$C$14*CH6</f>
        <v>0</v>
      </c>
      <c r="CI42" s="1">
        <f>-Dashboard!$C$14*CI6</f>
        <v>0</v>
      </c>
      <c r="CJ42" s="1">
        <f>-Dashboard!$C$14*CJ6</f>
        <v>0</v>
      </c>
      <c r="CK42" s="1">
        <f>-Dashboard!$C$14*CK6</f>
        <v>0</v>
      </c>
      <c r="CL42" s="1">
        <f>-Dashboard!$C$14*CL6</f>
        <v>0</v>
      </c>
      <c r="CM42" s="1">
        <f>-Dashboard!$C$14*CM6</f>
        <v>0</v>
      </c>
      <c r="CN42" s="1">
        <f>-Dashboard!$C$14*CN6</f>
        <v>0</v>
      </c>
      <c r="CO42" s="1">
        <f>-Dashboard!$C$14*CO6</f>
        <v>0</v>
      </c>
      <c r="CP42" s="1">
        <f>-Dashboard!$C$14*CP6</f>
        <v>0</v>
      </c>
      <c r="CQ42" s="1">
        <f>-Dashboard!$C$14*CQ6</f>
        <v>0</v>
      </c>
      <c r="CR42" s="1">
        <f>-Dashboard!$C$14*CR6</f>
        <v>0</v>
      </c>
      <c r="CS42" s="1">
        <f>-Dashboard!$C$14*CS6</f>
        <v>0</v>
      </c>
      <c r="CT42" s="1">
        <f>-Dashboard!$C$14*CT6</f>
        <v>0</v>
      </c>
      <c r="CU42" s="1">
        <f>-Dashboard!$C$14*CU6</f>
        <v>0</v>
      </c>
      <c r="CV42" s="1">
        <f>-Dashboard!$C$14*CV6</f>
        <v>0</v>
      </c>
      <c r="CW42" s="1">
        <f>-Dashboard!$C$14*CW6</f>
        <v>0</v>
      </c>
      <c r="CX42" s="1">
        <f>-Dashboard!$C$14*CX6</f>
        <v>0</v>
      </c>
      <c r="CY42" s="1">
        <f>-Dashboard!$C$14*CY6</f>
        <v>0</v>
      </c>
      <c r="CZ42" s="1">
        <f>-Dashboard!$C$14*CZ6</f>
        <v>0</v>
      </c>
      <c r="DA42" s="1">
        <f>-Dashboard!$C$14*DA6</f>
        <v>0</v>
      </c>
      <c r="DB42" s="1">
        <f>-Dashboard!$C$14*DB6</f>
        <v>0</v>
      </c>
      <c r="DC42" s="1">
        <f>-Dashboard!$C$14*DC6</f>
        <v>0</v>
      </c>
      <c r="DD42" s="1">
        <f>-Dashboard!$C$14*DD6</f>
        <v>0</v>
      </c>
      <c r="DE42" s="1">
        <f>-Dashboard!$C$14*DE6</f>
        <v>0</v>
      </c>
      <c r="DF42" s="1">
        <f>-Dashboard!$C$14*DF6</f>
        <v>0</v>
      </c>
      <c r="DG42" s="1">
        <f>-Dashboard!$C$14*DG6</f>
        <v>0</v>
      </c>
      <c r="DH42" s="1">
        <f>-Dashboard!$C$14*DH6</f>
        <v>0</v>
      </c>
      <c r="DI42" s="1">
        <f>-Dashboard!$C$14*DI6</f>
        <v>0</v>
      </c>
      <c r="DJ42" s="1">
        <f>-Dashboard!$C$14*DJ6</f>
        <v>0</v>
      </c>
      <c r="DK42" s="1">
        <f>-Dashboard!$C$14*DK6</f>
        <v>0</v>
      </c>
      <c r="DL42" s="1">
        <f>-Dashboard!$C$14*DL6</f>
        <v>0</v>
      </c>
      <c r="DM42" s="1">
        <f>-Dashboard!$C$14*DM6</f>
        <v>0</v>
      </c>
      <c r="DN42" s="1">
        <f>-Dashboard!$C$14*DN6</f>
        <v>0</v>
      </c>
      <c r="DO42" s="1">
        <f>-Dashboard!$C$14*DO6</f>
        <v>0</v>
      </c>
      <c r="DP42" s="1">
        <f>-Dashboard!$C$14*DP6</f>
        <v>0</v>
      </c>
      <c r="DQ42" s="1">
        <f>-Dashboard!$C$14*DQ6</f>
        <v>0</v>
      </c>
      <c r="DR42" s="1">
        <f>-Dashboard!$C$14*DR6</f>
        <v>0</v>
      </c>
      <c r="DS42" s="1">
        <f>-Dashboard!$C$14*DS6</f>
        <v>0</v>
      </c>
      <c r="DT42" s="1">
        <f>-Dashboard!$C$14*DT6</f>
        <v>0</v>
      </c>
      <c r="DU42" s="1">
        <f>-Dashboard!$C$14*DU6</f>
        <v>0</v>
      </c>
      <c r="DV42" s="1">
        <f>-Dashboard!$C$14*DV6</f>
        <v>0</v>
      </c>
      <c r="DW42" s="1">
        <f>-Dashboard!$C$14*DW6</f>
        <v>0</v>
      </c>
      <c r="DX42" s="1">
        <f>-Dashboard!$C$14*DX6</f>
        <v>0</v>
      </c>
      <c r="DY42" s="1">
        <f>-Dashboard!$C$14*DY6</f>
        <v>0</v>
      </c>
      <c r="DZ42" s="1">
        <f>-Dashboard!$C$14*DZ6</f>
        <v>0</v>
      </c>
      <c r="EA42" s="1">
        <f>-Dashboard!$C$14*EA6</f>
        <v>0</v>
      </c>
      <c r="EB42" s="1">
        <f>-Dashboard!$C$14*EB6</f>
        <v>0</v>
      </c>
      <c r="EC42" s="1">
        <f>-Dashboard!$C$14*EC6</f>
        <v>0</v>
      </c>
      <c r="ED42" s="1">
        <f>-Dashboard!$C$14*ED6</f>
        <v>0</v>
      </c>
      <c r="EE42" s="1">
        <f>-Dashboard!$C$14*EE6</f>
        <v>0</v>
      </c>
      <c r="EF42" s="1">
        <f>-Dashboard!$C$14*EF6</f>
        <v>0</v>
      </c>
      <c r="EG42" s="1">
        <f>-Dashboard!$C$14*EG6</f>
        <v>0</v>
      </c>
      <c r="EH42" s="1">
        <f>-Dashboard!$C$14*EH6</f>
        <v>0</v>
      </c>
      <c r="EI42" s="1">
        <f>-Dashboard!$C$14*EI6</f>
        <v>0</v>
      </c>
      <c r="EJ42" s="1">
        <f>-Dashboard!$C$14*EJ6</f>
        <v>0</v>
      </c>
      <c r="EK42" s="1">
        <f>-Dashboard!$C$14*EK6</f>
        <v>0</v>
      </c>
      <c r="EL42" s="1">
        <f>-Dashboard!$C$14*EL6</f>
        <v>0</v>
      </c>
      <c r="EM42" s="1">
        <f>-Dashboard!$C$14*EM6</f>
        <v>0</v>
      </c>
      <c r="EN42" s="1">
        <f>-Dashboard!$C$14*EN6</f>
        <v>0</v>
      </c>
      <c r="EO42" s="1">
        <f>-Dashboard!$C$14*EO6</f>
        <v>0</v>
      </c>
      <c r="EP42" s="1">
        <f>-Dashboard!$C$14*EP6</f>
        <v>0</v>
      </c>
      <c r="EQ42" s="1">
        <f>-Dashboard!$C$14*EQ6</f>
        <v>0</v>
      </c>
      <c r="ER42" s="1">
        <f>-Dashboard!$C$14*ER6</f>
        <v>0</v>
      </c>
      <c r="ES42" s="1">
        <f>-Dashboard!$C$14*ES6</f>
        <v>0</v>
      </c>
      <c r="ET42" s="1">
        <f>-Dashboard!$C$14*ET6</f>
        <v>0</v>
      </c>
      <c r="EU42" s="1">
        <f>-Dashboard!$C$14*EU6</f>
        <v>0</v>
      </c>
      <c r="EV42" s="1">
        <f>-Dashboard!$C$14*EV6</f>
        <v>0</v>
      </c>
      <c r="EW42" s="1">
        <f>-Dashboard!$C$14*EW6</f>
        <v>0</v>
      </c>
      <c r="EX42" s="1">
        <f>-Dashboard!$C$14*EX6</f>
        <v>0</v>
      </c>
      <c r="EY42" s="1">
        <f>-Dashboard!$C$14*EY6</f>
        <v>0</v>
      </c>
      <c r="EZ42" s="1">
        <f>-Dashboard!$C$14*EZ6</f>
        <v>0</v>
      </c>
      <c r="FA42" s="1">
        <f>-Dashboard!$C$14*FA6</f>
        <v>0</v>
      </c>
      <c r="FB42" s="1">
        <f>-Dashboard!$C$14*FB6</f>
        <v>0</v>
      </c>
      <c r="FC42" s="1">
        <f>-Dashboard!$C$14*FC6</f>
        <v>0</v>
      </c>
      <c r="FD42" s="1">
        <f>-Dashboard!$C$14*FD6</f>
        <v>0</v>
      </c>
      <c r="FE42" s="1">
        <f>-Dashboard!$C$14*FE6</f>
        <v>0</v>
      </c>
      <c r="FF42" s="1">
        <f>-Dashboard!$C$14*FF6</f>
        <v>0</v>
      </c>
      <c r="FG42" s="1">
        <f>-Dashboard!$C$14*FG6</f>
        <v>0</v>
      </c>
      <c r="FH42" s="1">
        <f>-Dashboard!$C$14*FH6</f>
        <v>0</v>
      </c>
      <c r="FI42" s="1">
        <f>-Dashboard!$C$14*FI6</f>
        <v>0</v>
      </c>
      <c r="FJ42" s="1">
        <f>-Dashboard!$C$14*FJ6</f>
        <v>0</v>
      </c>
      <c r="FK42" s="1">
        <f>-Dashboard!$C$14*FK6</f>
        <v>0</v>
      </c>
      <c r="FL42" s="1">
        <f>-Dashboard!$C$14*FL6</f>
        <v>0</v>
      </c>
      <c r="FM42" s="1">
        <f>-Dashboard!$C$14*FM6</f>
        <v>0</v>
      </c>
      <c r="FN42" s="1">
        <f>-Dashboard!$C$14*FN6</f>
        <v>0</v>
      </c>
      <c r="FO42" s="1">
        <f>-Dashboard!$C$14*FO6</f>
        <v>0</v>
      </c>
      <c r="FP42" s="1">
        <f>-Dashboard!$C$14*FP6</f>
        <v>0</v>
      </c>
      <c r="FQ42" s="1">
        <f>-Dashboard!$C$14*FQ6</f>
        <v>0</v>
      </c>
      <c r="FR42" s="1">
        <f>-Dashboard!$C$14*FR6</f>
        <v>0</v>
      </c>
      <c r="FS42" s="1">
        <f>-Dashboard!$C$14*FS6</f>
        <v>0</v>
      </c>
      <c r="FT42" s="1">
        <f>-Dashboard!$C$14*FT6</f>
        <v>0</v>
      </c>
      <c r="FU42" s="1">
        <f>-Dashboard!$C$14*FU6</f>
        <v>0</v>
      </c>
      <c r="FV42" s="1">
        <f>-Dashboard!$C$14*FV6</f>
        <v>0</v>
      </c>
      <c r="FW42" s="1">
        <f>-Dashboard!$C$14*FW6</f>
        <v>0</v>
      </c>
      <c r="FX42" s="1">
        <f>-Dashboard!$C$14*FX6</f>
        <v>0</v>
      </c>
      <c r="FY42" s="1">
        <f>-Dashboard!$C$14*FY6</f>
        <v>0</v>
      </c>
      <c r="FZ42" s="1">
        <f>-Dashboard!$C$14*FZ6</f>
        <v>0</v>
      </c>
      <c r="GA42" s="1">
        <f>-Dashboard!$C$14*GA6</f>
        <v>0</v>
      </c>
      <c r="GB42" s="1">
        <f>-Dashboard!$C$14*GB6</f>
        <v>0</v>
      </c>
      <c r="GC42" s="1">
        <f>-Dashboard!$C$14*GC6</f>
        <v>0</v>
      </c>
      <c r="GD42" s="1">
        <f>-Dashboard!$C$14*GD6</f>
        <v>0</v>
      </c>
      <c r="GE42" s="1">
        <f>-Dashboard!$C$14*GE6</f>
        <v>0</v>
      </c>
      <c r="GF42" s="1">
        <f>-Dashboard!$C$14*GF6</f>
        <v>0</v>
      </c>
      <c r="GG42" s="1">
        <f>-Dashboard!$C$14*GG6</f>
        <v>0</v>
      </c>
      <c r="GH42" s="1">
        <f>-Dashboard!$C$14*GH6</f>
        <v>0</v>
      </c>
      <c r="GI42" s="1">
        <f>-Dashboard!$C$14*GI6</f>
        <v>0</v>
      </c>
      <c r="GJ42" s="1">
        <f>-Dashboard!$C$14*GJ6</f>
        <v>0</v>
      </c>
      <c r="GK42" s="1">
        <f>-Dashboard!$C$14*GK6</f>
        <v>0</v>
      </c>
      <c r="GL42" s="1">
        <f>-Dashboard!$C$14*GL6</f>
        <v>0</v>
      </c>
      <c r="GM42" s="1">
        <f>-Dashboard!$C$14*GM6</f>
        <v>0</v>
      </c>
      <c r="GN42" s="1">
        <f>-Dashboard!$C$14*GN6</f>
        <v>0</v>
      </c>
      <c r="GO42" s="1">
        <f>-Dashboard!$C$14*GO6</f>
        <v>0</v>
      </c>
      <c r="GP42" s="1">
        <f>-Dashboard!$C$14*GP6</f>
        <v>0</v>
      </c>
      <c r="GQ42" s="1">
        <f>-Dashboard!$C$14*GQ6</f>
        <v>0</v>
      </c>
      <c r="GR42" s="1">
        <f>-Dashboard!$C$14*GR6</f>
        <v>0</v>
      </c>
      <c r="GS42" s="1">
        <f>-Dashboard!$C$14*GS6</f>
        <v>0</v>
      </c>
      <c r="GT42" s="1">
        <f>-Dashboard!$C$14*GT6</f>
        <v>0</v>
      </c>
      <c r="GU42" s="1">
        <f>-Dashboard!$C$14*GU6</f>
        <v>0</v>
      </c>
      <c r="GV42" s="1">
        <f>-Dashboard!$C$14*GV6</f>
        <v>0</v>
      </c>
      <c r="GW42" s="1">
        <f>-Dashboard!$C$14*GW6</f>
        <v>0</v>
      </c>
      <c r="GX42" s="1">
        <f>-Dashboard!$C$14*GX6</f>
        <v>0</v>
      </c>
      <c r="GY42" s="1">
        <f>-Dashboard!$C$14*GY6</f>
        <v>0</v>
      </c>
      <c r="GZ42" s="1">
        <f>-Dashboard!$C$14*GZ6</f>
        <v>0</v>
      </c>
      <c r="HA42" s="1">
        <f>-Dashboard!$C$14*HA6</f>
        <v>0</v>
      </c>
      <c r="HB42" s="1">
        <f>-Dashboard!$C$14*HB6</f>
        <v>0</v>
      </c>
      <c r="HC42" s="1">
        <f>-Dashboard!$C$14*HC6</f>
        <v>0</v>
      </c>
      <c r="HD42" s="1">
        <f>-Dashboard!$C$14*HD6</f>
        <v>0</v>
      </c>
      <c r="HE42" s="1">
        <f>-Dashboard!$C$14*HE6</f>
        <v>0</v>
      </c>
      <c r="HF42" s="1">
        <f>-Dashboard!$C$14*HF6</f>
        <v>0</v>
      </c>
      <c r="HG42" s="1">
        <f>-Dashboard!$C$14*HG6</f>
        <v>0</v>
      </c>
      <c r="HH42" s="1">
        <f>-Dashboard!$C$14*HH6</f>
        <v>0</v>
      </c>
      <c r="HI42" s="1">
        <f>-Dashboard!$C$14*HI6</f>
        <v>0</v>
      </c>
      <c r="HJ42" s="1">
        <f>-Dashboard!$C$14*HJ6</f>
        <v>0</v>
      </c>
      <c r="HK42" s="1">
        <f>-Dashboard!$C$14*HK6</f>
        <v>0</v>
      </c>
      <c r="HL42" s="1">
        <f>-Dashboard!$C$14*HL6</f>
        <v>0</v>
      </c>
      <c r="HM42" s="1">
        <f>-Dashboard!$C$14*HM6</f>
        <v>0</v>
      </c>
      <c r="HN42" s="1">
        <f>-Dashboard!$C$14*HN6</f>
        <v>0</v>
      </c>
      <c r="HO42" s="1">
        <f>-Dashboard!$C$14*HO6</f>
        <v>0</v>
      </c>
      <c r="HP42" s="1">
        <f>-Dashboard!$C$14*HP6</f>
        <v>0</v>
      </c>
      <c r="HQ42" s="1">
        <f>-Dashboard!$C$14*HQ6</f>
        <v>0</v>
      </c>
      <c r="HR42" s="1">
        <f>-Dashboard!$C$14*HR6</f>
        <v>0</v>
      </c>
      <c r="HS42" s="1">
        <f>-Dashboard!$C$14*HS6</f>
        <v>0</v>
      </c>
      <c r="HT42" s="1">
        <f>-Dashboard!$C$14*HT6</f>
        <v>0</v>
      </c>
      <c r="HU42" s="1">
        <f>-Dashboard!$C$14*HU6</f>
        <v>0</v>
      </c>
      <c r="HV42" s="1">
        <f>-Dashboard!$C$14*HV6</f>
        <v>0</v>
      </c>
      <c r="HW42" s="1">
        <f>-Dashboard!$C$14*HW6</f>
        <v>0</v>
      </c>
      <c r="HX42" s="1">
        <f>-Dashboard!$C$14*HX6</f>
        <v>0</v>
      </c>
      <c r="HY42" s="1">
        <f>-Dashboard!$C$14*HY6</f>
        <v>0</v>
      </c>
      <c r="HZ42" s="1">
        <f>-Dashboard!$C$14*HZ6</f>
        <v>0</v>
      </c>
      <c r="IA42" s="1">
        <f>-Dashboard!$C$14*IA6</f>
        <v>0</v>
      </c>
      <c r="IB42" s="1">
        <f>-Dashboard!$C$14*IB6</f>
        <v>0</v>
      </c>
      <c r="IC42" s="1">
        <f>-Dashboard!$C$14*IC6</f>
        <v>0</v>
      </c>
      <c r="ID42" s="1">
        <f>-Dashboard!$C$14*ID6</f>
        <v>0</v>
      </c>
      <c r="IE42" s="1">
        <f>-Dashboard!$C$14*IE6</f>
        <v>0</v>
      </c>
      <c r="IF42" s="1">
        <f>-Dashboard!$C$14*IF6</f>
        <v>0</v>
      </c>
      <c r="IG42" s="1">
        <f>-Dashboard!$C$14*IG6</f>
        <v>0</v>
      </c>
      <c r="IH42" s="1">
        <f>-Dashboard!$C$14*IH6</f>
        <v>0</v>
      </c>
      <c r="II42" s="1">
        <f>-Dashboard!$C$14*II6</f>
        <v>0</v>
      </c>
      <c r="IJ42" s="1">
        <f>-Dashboard!$C$14*IJ6</f>
        <v>0</v>
      </c>
      <c r="IK42" s="1">
        <f>-Dashboard!$C$14*IK6</f>
        <v>0</v>
      </c>
      <c r="IL42" s="1">
        <f>-Dashboard!$C$14*IL6</f>
        <v>0</v>
      </c>
      <c r="IM42" s="1">
        <f>-Dashboard!$C$14*IM6</f>
        <v>0</v>
      </c>
      <c r="IN42" s="1">
        <f>-Dashboard!$C$14*IN6</f>
        <v>0</v>
      </c>
      <c r="IO42" s="1">
        <f>-Dashboard!$C$14*IO6</f>
        <v>0</v>
      </c>
      <c r="IP42" s="1">
        <f>-Dashboard!$C$14*IP6</f>
        <v>0</v>
      </c>
      <c r="IQ42" s="1">
        <f>-Dashboard!$C$14*IQ6</f>
        <v>0</v>
      </c>
      <c r="IR42" s="1">
        <f>-Dashboard!$C$14*IR6</f>
        <v>0</v>
      </c>
      <c r="IS42" s="1">
        <f>-Dashboard!$C$14*IS6</f>
        <v>0</v>
      </c>
      <c r="IT42" s="1">
        <f>-Dashboard!$C$14*IT6</f>
        <v>0</v>
      </c>
      <c r="IU42" s="1">
        <f>-Dashboard!$C$14*IU6</f>
        <v>0</v>
      </c>
      <c r="IV42" s="1">
        <f>-Dashboard!$C$14*IV6</f>
        <v>0</v>
      </c>
      <c r="IW42" s="1">
        <f>-Dashboard!$C$14*IW6</f>
        <v>0</v>
      </c>
      <c r="IX42" s="1">
        <f>-Dashboard!$C$14*IX6</f>
        <v>0</v>
      </c>
      <c r="IY42" s="1">
        <f>-Dashboard!$C$14*IY6</f>
        <v>0</v>
      </c>
      <c r="IZ42" s="1">
        <f>-Dashboard!$C$14*IZ6</f>
        <v>0</v>
      </c>
      <c r="JA42" s="1">
        <f>-Dashboard!$C$14*JA6</f>
        <v>0</v>
      </c>
      <c r="JB42" s="1">
        <f>-Dashboard!$C$14*JB6</f>
        <v>0</v>
      </c>
      <c r="JC42" s="1">
        <f>-Dashboard!$C$14*JC6</f>
        <v>0</v>
      </c>
      <c r="JD42" s="1">
        <f>-Dashboard!$C$14*JD6</f>
        <v>0</v>
      </c>
      <c r="JE42" s="1">
        <f>-Dashboard!$C$14*JE6</f>
        <v>0</v>
      </c>
      <c r="JF42" s="1">
        <f>-Dashboard!$C$14*JF6</f>
        <v>0</v>
      </c>
      <c r="JG42" s="1">
        <f>-Dashboard!$C$14*JG6</f>
        <v>0</v>
      </c>
      <c r="JH42" s="1">
        <f>-Dashboard!$C$14*JH6</f>
        <v>0</v>
      </c>
      <c r="JI42" s="1">
        <f>-Dashboard!$C$14*JI6</f>
        <v>0</v>
      </c>
      <c r="JJ42" s="1">
        <f>-Dashboard!$C$14*JJ6</f>
        <v>0</v>
      </c>
      <c r="JK42" s="1">
        <f>-Dashboard!$C$14*JK6</f>
        <v>0</v>
      </c>
      <c r="JL42" s="1">
        <f>-Dashboard!$C$14*JL6</f>
        <v>0</v>
      </c>
      <c r="JM42" s="1">
        <f>-Dashboard!$C$14*JM6</f>
        <v>0</v>
      </c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  <c r="LA42" s="1"/>
      <c r="LB42" s="1"/>
      <c r="LC42" s="1"/>
      <c r="LD42" s="1"/>
      <c r="LE42" s="1"/>
      <c r="LF42" s="1"/>
      <c r="LG42" s="1"/>
      <c r="LH42" s="1"/>
      <c r="LI42" s="1"/>
      <c r="LJ42" s="1"/>
      <c r="LK42" s="1"/>
      <c r="LL42" s="1"/>
      <c r="LM42" s="1"/>
      <c r="LN42" s="1"/>
      <c r="LO42" s="1"/>
      <c r="LP42" s="1"/>
      <c r="LQ42" s="1"/>
      <c r="LR42" s="1"/>
    </row>
    <row r="44" spans="1:330" x14ac:dyDescent="0.3">
      <c r="A44" s="28" t="s">
        <v>54</v>
      </c>
      <c r="B44" s="35">
        <f>+B38+B41+B42</f>
        <v>0</v>
      </c>
      <c r="C44" s="35">
        <f t="shared" ref="C44:BN44" si="170">+C38+C41+C42</f>
        <v>0</v>
      </c>
      <c r="D44" s="35">
        <f t="shared" si="170"/>
        <v>0</v>
      </c>
      <c r="E44" s="35">
        <f t="shared" si="170"/>
        <v>0</v>
      </c>
      <c r="F44" s="35">
        <f t="shared" si="170"/>
        <v>0</v>
      </c>
      <c r="G44" s="35">
        <f t="shared" si="170"/>
        <v>0</v>
      </c>
      <c r="H44" s="35">
        <f t="shared" si="170"/>
        <v>0</v>
      </c>
      <c r="I44" s="35">
        <f t="shared" si="170"/>
        <v>0</v>
      </c>
      <c r="J44" s="35">
        <f t="shared" si="170"/>
        <v>0</v>
      </c>
      <c r="K44" s="35">
        <f t="shared" si="170"/>
        <v>0</v>
      </c>
      <c r="L44" s="35">
        <f t="shared" si="170"/>
        <v>0</v>
      </c>
      <c r="M44" s="35">
        <f t="shared" si="170"/>
        <v>0</v>
      </c>
      <c r="N44" s="35">
        <f t="shared" si="170"/>
        <v>0</v>
      </c>
      <c r="O44" s="35">
        <f t="shared" si="170"/>
        <v>0</v>
      </c>
      <c r="P44" s="35">
        <f>+P38+P41+P42</f>
        <v>0</v>
      </c>
      <c r="Q44" s="35">
        <f t="shared" si="170"/>
        <v>0</v>
      </c>
      <c r="R44" s="35">
        <f t="shared" si="170"/>
        <v>0</v>
      </c>
      <c r="S44" s="35">
        <f t="shared" si="170"/>
        <v>0</v>
      </c>
      <c r="T44" s="35">
        <f t="shared" si="170"/>
        <v>0</v>
      </c>
      <c r="U44" s="35">
        <f t="shared" si="170"/>
        <v>0</v>
      </c>
      <c r="V44" s="35">
        <f t="shared" si="170"/>
        <v>0</v>
      </c>
      <c r="W44" s="35">
        <f t="shared" si="170"/>
        <v>0</v>
      </c>
      <c r="X44" s="35">
        <f t="shared" si="170"/>
        <v>0</v>
      </c>
      <c r="Y44" s="35">
        <f t="shared" si="170"/>
        <v>0</v>
      </c>
      <c r="Z44" s="35">
        <f t="shared" si="170"/>
        <v>0</v>
      </c>
      <c r="AA44" s="35">
        <f t="shared" si="170"/>
        <v>0</v>
      </c>
      <c r="AB44" s="35">
        <f t="shared" si="170"/>
        <v>0</v>
      </c>
      <c r="AC44" s="35">
        <f t="shared" si="170"/>
        <v>0</v>
      </c>
      <c r="AD44" s="35">
        <f t="shared" si="170"/>
        <v>0</v>
      </c>
      <c r="AE44" s="35">
        <f>+AE38+AE41+AE42</f>
        <v>0</v>
      </c>
      <c r="AF44" s="35">
        <f t="shared" si="170"/>
        <v>0</v>
      </c>
      <c r="AG44" s="35">
        <f t="shared" si="170"/>
        <v>0</v>
      </c>
      <c r="AH44" s="35">
        <f t="shared" si="170"/>
        <v>0</v>
      </c>
      <c r="AI44" s="35">
        <f t="shared" si="170"/>
        <v>0</v>
      </c>
      <c r="AJ44" s="35">
        <f t="shared" si="170"/>
        <v>0</v>
      </c>
      <c r="AK44" s="35">
        <f t="shared" si="170"/>
        <v>0</v>
      </c>
      <c r="AL44" s="35">
        <f t="shared" si="170"/>
        <v>0</v>
      </c>
      <c r="AM44" s="35">
        <f t="shared" si="170"/>
        <v>0</v>
      </c>
      <c r="AN44" s="35">
        <f t="shared" si="170"/>
        <v>0</v>
      </c>
      <c r="AO44" s="35">
        <f t="shared" si="170"/>
        <v>0</v>
      </c>
      <c r="AP44" s="35">
        <f t="shared" si="170"/>
        <v>0</v>
      </c>
      <c r="AQ44" s="35">
        <f t="shared" si="170"/>
        <v>0</v>
      </c>
      <c r="AR44" s="35">
        <f t="shared" si="170"/>
        <v>0</v>
      </c>
      <c r="AS44" s="35">
        <f t="shared" si="170"/>
        <v>0</v>
      </c>
      <c r="AT44" s="35">
        <f t="shared" si="170"/>
        <v>0</v>
      </c>
      <c r="AU44" s="35">
        <f t="shared" si="170"/>
        <v>0</v>
      </c>
      <c r="AV44" s="35">
        <f t="shared" si="170"/>
        <v>0</v>
      </c>
      <c r="AW44" s="35">
        <f t="shared" si="170"/>
        <v>0</v>
      </c>
      <c r="AX44" s="35">
        <f t="shared" si="170"/>
        <v>0</v>
      </c>
      <c r="AY44" s="35">
        <f t="shared" si="170"/>
        <v>0</v>
      </c>
      <c r="AZ44" s="35">
        <f t="shared" si="170"/>
        <v>0</v>
      </c>
      <c r="BA44" s="35">
        <f t="shared" si="170"/>
        <v>0</v>
      </c>
      <c r="BB44" s="35">
        <f t="shared" si="170"/>
        <v>0</v>
      </c>
      <c r="BC44" s="35">
        <f t="shared" si="170"/>
        <v>0</v>
      </c>
      <c r="BD44" s="35">
        <f t="shared" si="170"/>
        <v>0</v>
      </c>
      <c r="BE44" s="35">
        <f t="shared" si="170"/>
        <v>0</v>
      </c>
      <c r="BF44" s="35">
        <f t="shared" si="170"/>
        <v>0</v>
      </c>
      <c r="BG44" s="35">
        <f t="shared" si="170"/>
        <v>0</v>
      </c>
      <c r="BH44" s="35">
        <f t="shared" si="170"/>
        <v>0</v>
      </c>
      <c r="BI44" s="35">
        <f t="shared" si="170"/>
        <v>0</v>
      </c>
      <c r="BJ44" s="35">
        <f t="shared" si="170"/>
        <v>0</v>
      </c>
      <c r="BK44" s="35">
        <f t="shared" si="170"/>
        <v>0</v>
      </c>
      <c r="BL44" s="35">
        <f t="shared" si="170"/>
        <v>0</v>
      </c>
      <c r="BM44" s="35">
        <f t="shared" si="170"/>
        <v>0</v>
      </c>
      <c r="BN44" s="35">
        <f t="shared" si="170"/>
        <v>0</v>
      </c>
      <c r="BO44" s="35">
        <f>+BO38+BO41+BO42</f>
        <v>13.829572943500004</v>
      </c>
      <c r="BP44" s="35">
        <f t="shared" ref="BP44:DZ44" si="171">+BP38+BP41+BP42</f>
        <v>13.829572943500004</v>
      </c>
      <c r="BQ44" s="35">
        <f t="shared" si="171"/>
        <v>13.829572943500004</v>
      </c>
      <c r="BR44" s="35">
        <f t="shared" si="171"/>
        <v>13.829572943500004</v>
      </c>
      <c r="BS44" s="35">
        <f t="shared" si="171"/>
        <v>13.829572943500004</v>
      </c>
      <c r="BT44" s="35">
        <f t="shared" si="171"/>
        <v>13.829572943500004</v>
      </c>
      <c r="BU44" s="35">
        <f t="shared" si="171"/>
        <v>13.829572943500004</v>
      </c>
      <c r="BV44" s="35">
        <f t="shared" si="171"/>
        <v>13.829572943500004</v>
      </c>
      <c r="BW44" s="35">
        <f t="shared" si="171"/>
        <v>13.829572943500004</v>
      </c>
      <c r="BX44" s="35">
        <f t="shared" si="171"/>
        <v>13.829572943500004</v>
      </c>
      <c r="BY44" s="35">
        <f t="shared" si="171"/>
        <v>13.829572943500004</v>
      </c>
      <c r="BZ44" s="35">
        <f t="shared" si="171"/>
        <v>13.829572943500004</v>
      </c>
      <c r="CA44" s="35">
        <f t="shared" si="171"/>
        <v>14.535090896837499</v>
      </c>
      <c r="CB44" s="35">
        <f t="shared" si="171"/>
        <v>14.535090896837499</v>
      </c>
      <c r="CC44" s="35">
        <f t="shared" si="171"/>
        <v>14.535090896837499</v>
      </c>
      <c r="CD44" s="35">
        <f t="shared" si="171"/>
        <v>14.535090896837499</v>
      </c>
      <c r="CE44" s="35">
        <f t="shared" si="171"/>
        <v>14.535090896837499</v>
      </c>
      <c r="CF44" s="35">
        <f t="shared" si="171"/>
        <v>14.535090896837499</v>
      </c>
      <c r="CG44" s="35">
        <f t="shared" si="171"/>
        <v>14.535090896837499</v>
      </c>
      <c r="CH44" s="35">
        <f t="shared" si="171"/>
        <v>14.535090896837499</v>
      </c>
      <c r="CI44" s="35">
        <f t="shared" si="171"/>
        <v>14.535090896837499</v>
      </c>
      <c r="CJ44" s="35">
        <f t="shared" si="171"/>
        <v>14.535090896837499</v>
      </c>
      <c r="CK44" s="35">
        <f t="shared" si="171"/>
        <v>14.535090896837499</v>
      </c>
      <c r="CL44" s="35">
        <f t="shared" si="171"/>
        <v>14.535090896837499</v>
      </c>
      <c r="CM44" s="35">
        <f t="shared" si="171"/>
        <v>15.401306129493435</v>
      </c>
      <c r="CN44" s="35">
        <f t="shared" si="171"/>
        <v>15.401306129493435</v>
      </c>
      <c r="CO44" s="35">
        <f t="shared" si="171"/>
        <v>15.401306129493435</v>
      </c>
      <c r="CP44" s="35">
        <f t="shared" si="171"/>
        <v>15.401306129493435</v>
      </c>
      <c r="CQ44" s="35">
        <f t="shared" si="171"/>
        <v>15.401306129493435</v>
      </c>
      <c r="CR44" s="35">
        <f t="shared" si="171"/>
        <v>15.401306129493435</v>
      </c>
      <c r="CS44" s="35">
        <f t="shared" si="171"/>
        <v>15.401306129493435</v>
      </c>
      <c r="CT44" s="35">
        <f t="shared" si="171"/>
        <v>15.401306129493435</v>
      </c>
      <c r="CU44" s="35">
        <f t="shared" si="171"/>
        <v>15.401306129493435</v>
      </c>
      <c r="CV44" s="35">
        <f t="shared" si="171"/>
        <v>15.401306129493435</v>
      </c>
      <c r="CW44" s="35">
        <f t="shared" si="171"/>
        <v>15.401306129493435</v>
      </c>
      <c r="CX44" s="35">
        <f t="shared" si="171"/>
        <v>15.401306129493435</v>
      </c>
      <c r="CY44" s="35">
        <f t="shared" si="171"/>
        <v>16.272439270169375</v>
      </c>
      <c r="CZ44" s="35">
        <f t="shared" si="171"/>
        <v>16.272439270169375</v>
      </c>
      <c r="DA44" s="35">
        <f t="shared" si="171"/>
        <v>16.272439270169375</v>
      </c>
      <c r="DB44" s="35">
        <f t="shared" si="171"/>
        <v>16.272439270169375</v>
      </c>
      <c r="DC44" s="35">
        <f t="shared" si="171"/>
        <v>16.272439270169375</v>
      </c>
      <c r="DD44" s="35">
        <f t="shared" si="171"/>
        <v>16.272439270169375</v>
      </c>
      <c r="DE44" s="35">
        <f t="shared" si="171"/>
        <v>16.272439270169375</v>
      </c>
      <c r="DF44" s="35">
        <f t="shared" si="171"/>
        <v>16.272439270169375</v>
      </c>
      <c r="DG44" s="35">
        <f t="shared" si="171"/>
        <v>16.272439270169375</v>
      </c>
      <c r="DH44" s="35">
        <f t="shared" si="171"/>
        <v>16.272439270169375</v>
      </c>
      <c r="DI44" s="35">
        <f t="shared" si="171"/>
        <v>16.272439270169375</v>
      </c>
      <c r="DJ44" s="35">
        <f t="shared" si="171"/>
        <v>16.272439270169375</v>
      </c>
      <c r="DK44" s="35">
        <f t="shared" si="171"/>
        <v>17.148699374378598</v>
      </c>
      <c r="DL44" s="35">
        <f t="shared" si="171"/>
        <v>17.148699374378598</v>
      </c>
      <c r="DM44" s="35">
        <f t="shared" si="171"/>
        <v>17.148699374378598</v>
      </c>
      <c r="DN44" s="35">
        <f t="shared" si="171"/>
        <v>17.148699374378598</v>
      </c>
      <c r="DO44" s="35">
        <f t="shared" si="171"/>
        <v>17.148699374378598</v>
      </c>
      <c r="DP44" s="35">
        <f t="shared" si="171"/>
        <v>17.148699374378598</v>
      </c>
      <c r="DQ44" s="35">
        <f t="shared" si="171"/>
        <v>17.148699374378598</v>
      </c>
      <c r="DR44" s="35">
        <f t="shared" si="171"/>
        <v>17.148699374378598</v>
      </c>
      <c r="DS44" s="35">
        <f t="shared" si="171"/>
        <v>17.148699374378598</v>
      </c>
      <c r="DT44" s="35">
        <f t="shared" si="171"/>
        <v>17.148699374378598</v>
      </c>
      <c r="DU44" s="35">
        <f t="shared" si="171"/>
        <v>17.148699374378598</v>
      </c>
      <c r="DV44" s="35">
        <f t="shared" si="171"/>
        <v>17.148699374378598</v>
      </c>
      <c r="DW44" s="35">
        <f t="shared" si="171"/>
        <v>17.950676916906694</v>
      </c>
      <c r="DX44" s="35">
        <f t="shared" si="171"/>
        <v>17.950676916906694</v>
      </c>
      <c r="DY44" s="35">
        <f t="shared" si="171"/>
        <v>17.950676916906694</v>
      </c>
      <c r="DZ44" s="35">
        <f t="shared" si="171"/>
        <v>17.950676916906694</v>
      </c>
      <c r="EA44" s="35">
        <f t="shared" ref="EA44:ET44" si="172">+EA38+EA41+EA42</f>
        <v>17.950676916906694</v>
      </c>
      <c r="EB44" s="35">
        <f t="shared" si="172"/>
        <v>17.950676916906694</v>
      </c>
      <c r="EC44" s="35">
        <f t="shared" si="172"/>
        <v>17.950676916906694</v>
      </c>
      <c r="ED44" s="35">
        <f t="shared" si="172"/>
        <v>17.950676916906694</v>
      </c>
      <c r="EE44" s="35">
        <f t="shared" si="172"/>
        <v>17.950676916906694</v>
      </c>
      <c r="EF44" s="35">
        <f t="shared" si="172"/>
        <v>17.950676916906694</v>
      </c>
      <c r="EG44" s="35">
        <f t="shared" si="172"/>
        <v>17.950676916906694</v>
      </c>
      <c r="EH44" s="35">
        <f t="shared" si="172"/>
        <v>17.950676916906694</v>
      </c>
      <c r="EI44" s="35">
        <f t="shared" si="172"/>
        <v>18.790778612378801</v>
      </c>
      <c r="EJ44" s="35">
        <f t="shared" si="172"/>
        <v>18.790778612378801</v>
      </c>
      <c r="EK44" s="35">
        <f t="shared" si="172"/>
        <v>18.790778612378801</v>
      </c>
      <c r="EL44" s="35">
        <f t="shared" si="172"/>
        <v>18.790778612378801</v>
      </c>
      <c r="EM44" s="35">
        <f t="shared" si="172"/>
        <v>18.790778612378801</v>
      </c>
      <c r="EN44" s="35">
        <f t="shared" si="172"/>
        <v>18.790778612378801</v>
      </c>
      <c r="EO44" s="35">
        <f t="shared" si="172"/>
        <v>18.790778612378801</v>
      </c>
      <c r="EP44" s="35">
        <f t="shared" si="172"/>
        <v>18.790778612378801</v>
      </c>
      <c r="EQ44" s="35">
        <f t="shared" si="172"/>
        <v>18.790778612378801</v>
      </c>
      <c r="ER44" s="35">
        <f t="shared" si="172"/>
        <v>18.790778612378801</v>
      </c>
      <c r="ES44" s="35">
        <f t="shared" si="172"/>
        <v>18.790778612378801</v>
      </c>
      <c r="ET44" s="35">
        <f t="shared" si="172"/>
        <v>18.790778612378801</v>
      </c>
      <c r="EU44" s="35">
        <f t="shared" ref="EU44:HF44" si="173">+EU38+EU41+EU42</f>
        <v>19.67088014133228</v>
      </c>
      <c r="EV44" s="35">
        <f t="shared" si="173"/>
        <v>19.67088014133228</v>
      </c>
      <c r="EW44" s="35">
        <f t="shared" si="173"/>
        <v>19.67088014133228</v>
      </c>
      <c r="EX44" s="35">
        <f t="shared" si="173"/>
        <v>19.67088014133228</v>
      </c>
      <c r="EY44" s="35">
        <f t="shared" si="173"/>
        <v>19.67088014133228</v>
      </c>
      <c r="EZ44" s="35">
        <f t="shared" si="173"/>
        <v>19.67088014133228</v>
      </c>
      <c r="FA44" s="35">
        <f t="shared" si="173"/>
        <v>19.67088014133228</v>
      </c>
      <c r="FB44" s="35">
        <f t="shared" si="173"/>
        <v>19.67088014133228</v>
      </c>
      <c r="FC44" s="35">
        <f t="shared" si="173"/>
        <v>19.67088014133228</v>
      </c>
      <c r="FD44" s="35">
        <f t="shared" si="173"/>
        <v>19.67088014133228</v>
      </c>
      <c r="FE44" s="35">
        <f t="shared" si="173"/>
        <v>19.67088014133228</v>
      </c>
      <c r="FF44" s="35">
        <f t="shared" si="173"/>
        <v>19.67088014133228</v>
      </c>
      <c r="FG44" s="35">
        <f t="shared" si="173"/>
        <v>20.592950393563562</v>
      </c>
      <c r="FH44" s="35">
        <f t="shared" si="173"/>
        <v>20.592950393563562</v>
      </c>
      <c r="FI44" s="35">
        <f t="shared" si="173"/>
        <v>20.592950393563562</v>
      </c>
      <c r="FJ44" s="35">
        <f t="shared" si="173"/>
        <v>20.592950393563562</v>
      </c>
      <c r="FK44" s="35">
        <f t="shared" si="173"/>
        <v>20.592950393563562</v>
      </c>
      <c r="FL44" s="35">
        <f t="shared" si="173"/>
        <v>20.592950393563562</v>
      </c>
      <c r="FM44" s="35">
        <f t="shared" si="173"/>
        <v>20.592950393563562</v>
      </c>
      <c r="FN44" s="35">
        <f t="shared" si="173"/>
        <v>20.592950393563562</v>
      </c>
      <c r="FO44" s="35">
        <f t="shared" si="173"/>
        <v>20.592950393563562</v>
      </c>
      <c r="FP44" s="35">
        <f t="shared" si="173"/>
        <v>20.592950393563562</v>
      </c>
      <c r="FQ44" s="35">
        <f t="shared" si="173"/>
        <v>20.592950393563562</v>
      </c>
      <c r="FR44" s="35">
        <f t="shared" si="173"/>
        <v>20.592950393563562</v>
      </c>
      <c r="FS44" s="35">
        <f t="shared" si="173"/>
        <v>21.55905611610601</v>
      </c>
      <c r="FT44" s="35">
        <f t="shared" si="173"/>
        <v>21.55905611610601</v>
      </c>
      <c r="FU44" s="35">
        <f t="shared" si="173"/>
        <v>21.55905611610601</v>
      </c>
      <c r="FV44" s="35">
        <f t="shared" si="173"/>
        <v>21.55905611610601</v>
      </c>
      <c r="FW44" s="35">
        <f t="shared" si="173"/>
        <v>21.55905611610601</v>
      </c>
      <c r="FX44" s="35">
        <f t="shared" si="173"/>
        <v>21.55905611610601</v>
      </c>
      <c r="FY44" s="35">
        <f t="shared" si="173"/>
        <v>21.55905611610601</v>
      </c>
      <c r="FZ44" s="35">
        <f t="shared" si="173"/>
        <v>21.55905611610601</v>
      </c>
      <c r="GA44" s="35">
        <f t="shared" si="173"/>
        <v>21.55905611610601</v>
      </c>
      <c r="GB44" s="35">
        <f t="shared" si="173"/>
        <v>21.55905611610601</v>
      </c>
      <c r="GC44" s="35">
        <f t="shared" si="173"/>
        <v>21.55905611610601</v>
      </c>
      <c r="GD44" s="35">
        <f t="shared" si="173"/>
        <v>21.55905611610601</v>
      </c>
      <c r="GE44" s="35">
        <f t="shared" si="173"/>
        <v>22.571366793313373</v>
      </c>
      <c r="GF44" s="35">
        <f t="shared" si="173"/>
        <v>22.571366793313373</v>
      </c>
      <c r="GG44" s="35">
        <f t="shared" si="173"/>
        <v>22.571366793313373</v>
      </c>
      <c r="GH44" s="35">
        <f t="shared" si="173"/>
        <v>22.571366793313373</v>
      </c>
      <c r="GI44" s="35">
        <f t="shared" si="173"/>
        <v>22.571366793313373</v>
      </c>
      <c r="GJ44" s="35">
        <f t="shared" si="173"/>
        <v>22.571366793313373</v>
      </c>
      <c r="GK44" s="35">
        <f t="shared" si="173"/>
        <v>22.571366793313373</v>
      </c>
      <c r="GL44" s="35">
        <f t="shared" si="173"/>
        <v>22.571366793313373</v>
      </c>
      <c r="GM44" s="35">
        <f t="shared" si="173"/>
        <v>22.571366793313373</v>
      </c>
      <c r="GN44" s="35">
        <f t="shared" si="173"/>
        <v>22.571366793313373</v>
      </c>
      <c r="GO44" s="35">
        <f t="shared" si="173"/>
        <v>22.571366793313373</v>
      </c>
      <c r="GP44" s="35">
        <f t="shared" si="173"/>
        <v>22.571366793313373</v>
      </c>
      <c r="GQ44" s="35">
        <f t="shared" si="173"/>
        <v>23.632159770647018</v>
      </c>
      <c r="GR44" s="35">
        <f t="shared" si="173"/>
        <v>23.632159770647018</v>
      </c>
      <c r="GS44" s="35">
        <f t="shared" si="173"/>
        <v>23.632159770647018</v>
      </c>
      <c r="GT44" s="35">
        <f t="shared" si="173"/>
        <v>23.632159770647018</v>
      </c>
      <c r="GU44" s="35">
        <f t="shared" si="173"/>
        <v>23.632159770647018</v>
      </c>
      <c r="GV44" s="35">
        <f t="shared" si="173"/>
        <v>23.632159770647018</v>
      </c>
      <c r="GW44" s="35">
        <f t="shared" si="173"/>
        <v>23.632159770647018</v>
      </c>
      <c r="GX44" s="35">
        <f t="shared" si="173"/>
        <v>23.632159770647018</v>
      </c>
      <c r="GY44" s="35">
        <f t="shared" si="173"/>
        <v>23.632159770647018</v>
      </c>
      <c r="GZ44" s="35">
        <f t="shared" si="173"/>
        <v>23.632159770647018</v>
      </c>
      <c r="HA44" s="35">
        <f t="shared" si="173"/>
        <v>23.632159770647018</v>
      </c>
      <c r="HB44" s="35">
        <f t="shared" si="173"/>
        <v>23.632159770647018</v>
      </c>
      <c r="HC44" s="35">
        <f t="shared" si="173"/>
        <v>24.743825634344692</v>
      </c>
      <c r="HD44" s="35">
        <f t="shared" si="173"/>
        <v>24.743825634344692</v>
      </c>
      <c r="HE44" s="35">
        <f t="shared" si="173"/>
        <v>24.743825634344692</v>
      </c>
      <c r="HF44" s="35">
        <f t="shared" si="173"/>
        <v>24.743825634344692</v>
      </c>
      <c r="HG44" s="35">
        <f t="shared" ref="HG44:JM44" si="174">+HG38+HG41+HG42</f>
        <v>24.743825634344692</v>
      </c>
      <c r="HH44" s="35">
        <f t="shared" si="174"/>
        <v>24.743825634344692</v>
      </c>
      <c r="HI44" s="35">
        <f t="shared" si="174"/>
        <v>24.743825634344692</v>
      </c>
      <c r="HJ44" s="35">
        <f t="shared" si="174"/>
        <v>24.743825634344692</v>
      </c>
      <c r="HK44" s="35">
        <f t="shared" si="174"/>
        <v>24.743825634344692</v>
      </c>
      <c r="HL44" s="35">
        <f t="shared" si="174"/>
        <v>24.743825634344692</v>
      </c>
      <c r="HM44" s="35">
        <f t="shared" si="174"/>
        <v>24.743825634344692</v>
      </c>
      <c r="HN44" s="35">
        <f t="shared" si="174"/>
        <v>24.743825634344692</v>
      </c>
      <c r="HO44" s="35">
        <f t="shared" si="174"/>
        <v>24.743825634344692</v>
      </c>
      <c r="HP44" s="35">
        <f t="shared" si="174"/>
        <v>24.743825634344692</v>
      </c>
      <c r="HQ44" s="35">
        <f t="shared" si="174"/>
        <v>24.743825634344692</v>
      </c>
      <c r="HR44" s="35">
        <f t="shared" si="174"/>
        <v>24.743825634344692</v>
      </c>
      <c r="HS44" s="35">
        <f t="shared" si="174"/>
        <v>24.743825634344692</v>
      </c>
      <c r="HT44" s="35">
        <f t="shared" si="174"/>
        <v>24.743825634344692</v>
      </c>
      <c r="HU44" s="35">
        <f t="shared" si="174"/>
        <v>24.743825634344692</v>
      </c>
      <c r="HV44" s="35">
        <f t="shared" si="174"/>
        <v>24.743825634344692</v>
      </c>
      <c r="HW44" s="35">
        <f t="shared" si="174"/>
        <v>24.743825634344692</v>
      </c>
      <c r="HX44" s="35">
        <f t="shared" si="174"/>
        <v>24.743825634344692</v>
      </c>
      <c r="HY44" s="35">
        <f t="shared" si="174"/>
        <v>24.743825634344692</v>
      </c>
      <c r="HZ44" s="35">
        <f t="shared" si="174"/>
        <v>24.743825634344692</v>
      </c>
      <c r="IA44" s="35">
        <f t="shared" si="174"/>
        <v>24.743825634344692</v>
      </c>
      <c r="IB44" s="35">
        <f t="shared" si="174"/>
        <v>24.743825634344692</v>
      </c>
      <c r="IC44" s="35">
        <f t="shared" si="174"/>
        <v>24.743825634344692</v>
      </c>
      <c r="ID44" s="35">
        <f t="shared" si="174"/>
        <v>24.743825634344692</v>
      </c>
      <c r="IE44" s="35">
        <f t="shared" si="174"/>
        <v>24.743825634344692</v>
      </c>
      <c r="IF44" s="35">
        <f t="shared" si="174"/>
        <v>24.743825634344692</v>
      </c>
      <c r="IG44" s="35">
        <f t="shared" si="174"/>
        <v>24.743825634344692</v>
      </c>
      <c r="IH44" s="35">
        <f t="shared" si="174"/>
        <v>24.743825634344692</v>
      </c>
      <c r="II44" s="35">
        <f t="shared" si="174"/>
        <v>24.743825634344692</v>
      </c>
      <c r="IJ44" s="35">
        <f t="shared" si="174"/>
        <v>24.743825634344692</v>
      </c>
      <c r="IK44" s="35">
        <f t="shared" si="174"/>
        <v>24.743825634344692</v>
      </c>
      <c r="IL44" s="35">
        <f t="shared" si="174"/>
        <v>24.743825634344692</v>
      </c>
      <c r="IM44" s="35">
        <f t="shared" si="174"/>
        <v>24.743825634344692</v>
      </c>
      <c r="IN44" s="35">
        <f t="shared" si="174"/>
        <v>24.743825634344692</v>
      </c>
      <c r="IO44" s="35">
        <f t="shared" si="174"/>
        <v>24.743825634344692</v>
      </c>
      <c r="IP44" s="35">
        <f t="shared" si="174"/>
        <v>24.743825634344692</v>
      </c>
      <c r="IQ44" s="35">
        <f t="shared" si="174"/>
        <v>24.743825634344692</v>
      </c>
      <c r="IR44" s="35">
        <f t="shared" si="174"/>
        <v>24.743825634344692</v>
      </c>
      <c r="IS44" s="35">
        <f t="shared" si="174"/>
        <v>24.743825634344692</v>
      </c>
      <c r="IT44" s="35">
        <f t="shared" si="174"/>
        <v>24.743825634344692</v>
      </c>
      <c r="IU44" s="35">
        <f t="shared" si="174"/>
        <v>24.743825634344692</v>
      </c>
      <c r="IV44" s="35">
        <f t="shared" si="174"/>
        <v>24.743825634344692</v>
      </c>
      <c r="IW44" s="35">
        <f t="shared" si="174"/>
        <v>24.743825634344692</v>
      </c>
      <c r="IX44" s="35">
        <f t="shared" si="174"/>
        <v>24.743825634344692</v>
      </c>
      <c r="IY44" s="35">
        <f t="shared" si="174"/>
        <v>24.743825634344692</v>
      </c>
      <c r="IZ44" s="35">
        <f t="shared" si="174"/>
        <v>24.743825634344692</v>
      </c>
      <c r="JA44" s="35">
        <f t="shared" si="174"/>
        <v>24.743825634344692</v>
      </c>
      <c r="JB44" s="35">
        <f t="shared" si="174"/>
        <v>24.743825634344692</v>
      </c>
      <c r="JC44" s="35">
        <f t="shared" si="174"/>
        <v>24.743825634344692</v>
      </c>
      <c r="JD44" s="35">
        <f t="shared" si="174"/>
        <v>24.743825634344692</v>
      </c>
      <c r="JE44" s="35">
        <f t="shared" si="174"/>
        <v>24.743825634344692</v>
      </c>
      <c r="JF44" s="35">
        <f t="shared" si="174"/>
        <v>24.743825634344692</v>
      </c>
      <c r="JG44" s="35">
        <f t="shared" si="174"/>
        <v>24.743825634344692</v>
      </c>
      <c r="JH44" s="35">
        <f t="shared" si="174"/>
        <v>24.743825634344692</v>
      </c>
      <c r="JI44" s="35">
        <f t="shared" si="174"/>
        <v>24.743825634344692</v>
      </c>
      <c r="JJ44" s="35">
        <f t="shared" si="174"/>
        <v>24.743825634344692</v>
      </c>
      <c r="JK44" s="35">
        <f t="shared" si="174"/>
        <v>24.743825634344692</v>
      </c>
      <c r="JL44" s="35">
        <f t="shared" si="174"/>
        <v>24.743825634344692</v>
      </c>
      <c r="JM44" s="35">
        <f t="shared" si="174"/>
        <v>24.743825634344692</v>
      </c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  <c r="LA44" s="1"/>
      <c r="LB44" s="1"/>
      <c r="LC44" s="1"/>
      <c r="LD44" s="1"/>
      <c r="LE44" s="1"/>
      <c r="LF44" s="1"/>
      <c r="LG44" s="1"/>
      <c r="LH44" s="1"/>
      <c r="LI44" s="1"/>
      <c r="LJ44" s="1"/>
      <c r="LK44" s="1"/>
      <c r="LL44" s="1"/>
      <c r="LM44" s="1"/>
      <c r="LN44" s="1"/>
      <c r="LO44" s="1"/>
      <c r="LP44" s="1"/>
      <c r="LQ44" s="1"/>
      <c r="LR44" s="1"/>
    </row>
    <row r="47" spans="1:330" x14ac:dyDescent="0.3">
      <c r="F47" s="59" t="s">
        <v>53</v>
      </c>
      <c r="G47" s="59"/>
      <c r="H47" s="59"/>
      <c r="I47" s="59"/>
      <c r="J47" s="59"/>
      <c r="K47" s="59"/>
      <c r="O47" s="59"/>
      <c r="P47" s="59"/>
      <c r="Q47" s="59"/>
      <c r="R47" s="59"/>
      <c r="S47" s="59"/>
      <c r="T47" s="59"/>
    </row>
    <row r="48" spans="1:330" s="39" customFormat="1" ht="72" x14ac:dyDescent="0.3">
      <c r="F48" s="40" t="s">
        <v>44</v>
      </c>
      <c r="G48" s="40" t="s">
        <v>45</v>
      </c>
      <c r="H48" s="40" t="s">
        <v>46</v>
      </c>
      <c r="I48" s="40" t="s">
        <v>47</v>
      </c>
      <c r="J48" s="40" t="s">
        <v>48</v>
      </c>
    </row>
    <row r="49" spans="6:19" x14ac:dyDescent="0.3">
      <c r="F49">
        <v>0</v>
      </c>
      <c r="G49" s="1">
        <f>SUM(S44:AD44)</f>
        <v>0</v>
      </c>
      <c r="H49" s="1">
        <f>SUM(G$49:G49)</f>
        <v>0</v>
      </c>
      <c r="I49" s="1">
        <f>G49/(1+Dashboard!$C$36)^(F49-1)</f>
        <v>0</v>
      </c>
      <c r="J49" s="1">
        <f>SUM(I$49:I49)</f>
        <v>0</v>
      </c>
      <c r="K49">
        <f>IF(J49&lt;0,1,0)</f>
        <v>0</v>
      </c>
      <c r="P49" s="1"/>
      <c r="Q49" s="1"/>
      <c r="R49" s="1"/>
      <c r="S49" s="1"/>
    </row>
    <row r="50" spans="6:19" x14ac:dyDescent="0.3">
      <c r="F50">
        <v>0</v>
      </c>
      <c r="G50" s="1">
        <f>SUM(AE44:AP44)</f>
        <v>0</v>
      </c>
      <c r="H50" s="1">
        <f>SUM(G$49:G50)</f>
        <v>0</v>
      </c>
      <c r="I50" s="1">
        <f>G50/(1+Dashboard!$C$36)^(F50-1)</f>
        <v>0</v>
      </c>
      <c r="J50" s="1">
        <f>SUM(I$49:I50)</f>
        <v>0</v>
      </c>
      <c r="K50">
        <f t="shared" ref="K50" si="175">IF(J50&lt;0,1,0)</f>
        <v>0</v>
      </c>
      <c r="P50" s="1"/>
      <c r="Q50" s="1"/>
      <c r="R50" s="1"/>
      <c r="S50" s="1"/>
    </row>
    <row r="51" spans="6:19" x14ac:dyDescent="0.3">
      <c r="F51">
        <v>0</v>
      </c>
      <c r="G51" s="1">
        <f>SUM(AQ44:BB44)</f>
        <v>0</v>
      </c>
      <c r="H51" s="1">
        <f>SUM(G$49:G51)</f>
        <v>0</v>
      </c>
      <c r="I51" s="1">
        <f>G51/(1+Dashboard!$C$36)^(F51-1)</f>
        <v>0</v>
      </c>
      <c r="J51" s="1">
        <f>SUM(I$49:I51)</f>
        <v>0</v>
      </c>
      <c r="P51" s="1"/>
      <c r="Q51" s="1"/>
      <c r="R51" s="1"/>
      <c r="S51" s="1"/>
    </row>
    <row r="52" spans="6:19" x14ac:dyDescent="0.3">
      <c r="F52">
        <v>0</v>
      </c>
      <c r="G52" s="1">
        <f>SUM(BC44:BN44)</f>
        <v>0</v>
      </c>
      <c r="H52" s="1">
        <f>SUM(G$49:G52)</f>
        <v>0</v>
      </c>
      <c r="I52" s="1">
        <f>G52/(1+Dashboard!$C$36)^(F52-1)</f>
        <v>0</v>
      </c>
      <c r="J52" s="1">
        <f>SUM(I$49:I52)</f>
        <v>0</v>
      </c>
      <c r="P52" s="1"/>
      <c r="Q52" s="1"/>
      <c r="R52" s="1"/>
      <c r="S52" s="1"/>
    </row>
    <row r="53" spans="6:19" x14ac:dyDescent="0.3">
      <c r="F53">
        <v>1</v>
      </c>
      <c r="G53" s="1">
        <f>SUM(BO44:BZ44)</f>
        <v>165.95487532200011</v>
      </c>
      <c r="H53" s="1">
        <f>SUM(G$49:G53)</f>
        <v>165.95487532200011</v>
      </c>
      <c r="I53" s="1">
        <f>G53/(1+Dashboard!$C$36)^(F53-1)</f>
        <v>165.95487532200011</v>
      </c>
      <c r="J53" s="1">
        <f>SUM(I$49:I53)</f>
        <v>165.95487532200011</v>
      </c>
      <c r="P53" s="1"/>
      <c r="Q53" s="1"/>
      <c r="R53" s="1"/>
      <c r="S53" s="1"/>
    </row>
    <row r="54" spans="6:19" x14ac:dyDescent="0.3">
      <c r="F54">
        <v>2</v>
      </c>
      <c r="G54" s="1">
        <f>SUM(CA44:CL44)</f>
        <v>174.42109076204997</v>
      </c>
      <c r="H54" s="1">
        <f>SUM(G$49:G54)</f>
        <v>340.37596608405011</v>
      </c>
      <c r="I54" s="1">
        <f>G54/(1+Dashboard!$C$36)^(F54-1)</f>
        <v>167.76097986154656</v>
      </c>
      <c r="J54" s="1">
        <f>SUM(I$49:I54)</f>
        <v>333.71585518354664</v>
      </c>
      <c r="M54" s="38"/>
      <c r="P54" s="1"/>
      <c r="Q54" s="1"/>
      <c r="R54" s="1"/>
      <c r="S54" s="1"/>
    </row>
    <row r="55" spans="6:19" x14ac:dyDescent="0.3">
      <c r="F55">
        <v>3</v>
      </c>
      <c r="G55" s="1">
        <f>SUM(CM44:CX44)</f>
        <v>184.81567355392121</v>
      </c>
      <c r="H55" s="1">
        <f>SUM(G$49:G55)</f>
        <v>525.19163963797132</v>
      </c>
      <c r="I55" s="1">
        <f>G55/(1+Dashboard!$C$36)^(F55-1)</f>
        <v>170.97110219516622</v>
      </c>
      <c r="J55" s="1">
        <f>SUM(I$49:I55)</f>
        <v>504.68695737871286</v>
      </c>
      <c r="P55" s="1"/>
      <c r="Q55" s="1"/>
      <c r="R55" s="1"/>
      <c r="S55" s="1"/>
    </row>
    <row r="56" spans="6:19" x14ac:dyDescent="0.3">
      <c r="F56">
        <v>4</v>
      </c>
      <c r="G56" s="1">
        <f>SUM(CY44:DJ44)</f>
        <v>195.26927124203249</v>
      </c>
      <c r="H56" s="1">
        <f>SUM(G$49:G56)</f>
        <v>720.46091088000378</v>
      </c>
      <c r="I56" s="1">
        <f>G56/(1+Dashboard!$C$36)^(F56-1)</f>
        <v>173.74398309690679</v>
      </c>
      <c r="J56" s="1">
        <f>SUM(I$49:I56)</f>
        <v>678.43094047561965</v>
      </c>
      <c r="P56" s="1"/>
      <c r="Q56" s="1"/>
      <c r="R56" s="1"/>
      <c r="S56" s="1"/>
    </row>
    <row r="57" spans="6:19" x14ac:dyDescent="0.3">
      <c r="F57">
        <v>5</v>
      </c>
      <c r="G57" s="1">
        <f>SUM(DK44:DV44)</f>
        <v>205.78439249254316</v>
      </c>
      <c r="H57" s="1">
        <f>SUM(G$49:G57)</f>
        <v>926.24530337254691</v>
      </c>
      <c r="I57" s="1">
        <f>G57/(1+Dashboard!$C$36)^(F57-1)</f>
        <v>176.10847533097959</v>
      </c>
      <c r="J57" s="1">
        <f>SUM(I$49:I57)</f>
        <v>854.53941580659921</v>
      </c>
      <c r="P57" s="1"/>
      <c r="Q57" s="1"/>
      <c r="R57" s="1"/>
      <c r="S57" s="1"/>
    </row>
    <row r="58" spans="6:19" x14ac:dyDescent="0.3">
      <c r="F58">
        <v>6</v>
      </c>
      <c r="G58" s="1">
        <f>SUM(DW44:EH44)</f>
        <v>215.40812300288039</v>
      </c>
      <c r="H58" s="1">
        <f>SUM(G$49:G58)</f>
        <v>1141.6534263754272</v>
      </c>
      <c r="I58" s="1">
        <f>G58/(1+Dashboard!$C$36)^(F58-1)</f>
        <v>177.30535669873402</v>
      </c>
      <c r="J58" s="1">
        <f>SUM(I$49:I58)</f>
        <v>1031.8447725053331</v>
      </c>
      <c r="P58" s="1"/>
      <c r="Q58" s="1"/>
      <c r="R58" s="1"/>
      <c r="S58" s="1"/>
    </row>
    <row r="59" spans="6:19" x14ac:dyDescent="0.3">
      <c r="F59">
        <v>7</v>
      </c>
      <c r="G59" s="1">
        <f>SUM(EI44:ET44)</f>
        <v>225.48934334854562</v>
      </c>
      <c r="H59" s="1">
        <f>SUM(G$49:G59)</f>
        <v>1367.1427697239728</v>
      </c>
      <c r="I59" s="1">
        <f>G59/(1+Dashboard!$C$36)^(F59-1)</f>
        <v>178.51625115085432</v>
      </c>
      <c r="J59" s="1">
        <f>SUM(I$49:I59)</f>
        <v>1210.3610236561874</v>
      </c>
    </row>
    <row r="60" spans="6:19" x14ac:dyDescent="0.3">
      <c r="F60">
        <v>8</v>
      </c>
      <c r="G60" s="1">
        <f>SUM(EU44:FF44)</f>
        <v>236.05056169598734</v>
      </c>
      <c r="H60" s="1">
        <f>SUM(G$49:G60)</f>
        <v>1603.1933314199603</v>
      </c>
      <c r="I60" s="1">
        <f>G60/(1+Dashboard!$C$36)^(F60-1)</f>
        <v>179.74165259293463</v>
      </c>
      <c r="J60" s="1">
        <f>SUM(I$49:I60)</f>
        <v>1390.1026762491219</v>
      </c>
    </row>
    <row r="61" spans="6:19" x14ac:dyDescent="0.3">
      <c r="F61">
        <v>9</v>
      </c>
      <c r="G61" s="1">
        <f>SUM(FG44:FR44)</f>
        <v>247.1154047227628</v>
      </c>
      <c r="H61" s="1">
        <f>SUM(G$49:G61)</f>
        <v>1850.3087361427231</v>
      </c>
      <c r="I61" s="1">
        <f>G61/(1+Dashboard!$C$36)^(F61-1)</f>
        <v>180.98203516285719</v>
      </c>
      <c r="J61" s="1">
        <f>SUM(I$49:I61)</f>
        <v>1571.0847114119792</v>
      </c>
    </row>
    <row r="62" spans="6:19" x14ac:dyDescent="0.3">
      <c r="F62">
        <v>10</v>
      </c>
      <c r="G62" s="1">
        <f>SUM(FS44:GD44)</f>
        <v>258.70867339327214</v>
      </c>
      <c r="H62" s="1">
        <f>SUM(G$49:G62)</f>
        <v>2109.0174095359953</v>
      </c>
      <c r="I62" s="1">
        <f>G62/(1+Dashboard!$C$36)^(F62-1)</f>
        <v>182.23785427405934</v>
      </c>
      <c r="J62" s="1">
        <f>SUM(I$49:I62)</f>
        <v>1753.3225656860386</v>
      </c>
    </row>
    <row r="63" spans="6:19" x14ac:dyDescent="0.3">
      <c r="F63">
        <v>11</v>
      </c>
      <c r="H63" s="1"/>
      <c r="J63" s="1">
        <f>SUM(I$49:I63)</f>
        <v>1753.3225656860386</v>
      </c>
    </row>
    <row r="64" spans="6:19" x14ac:dyDescent="0.3">
      <c r="F64">
        <v>12</v>
      </c>
      <c r="J64" s="1">
        <f>SUM(I$49:I64)</f>
        <v>1753.3225656860386</v>
      </c>
    </row>
    <row r="65" spans="6:10" x14ac:dyDescent="0.3">
      <c r="F65">
        <v>13</v>
      </c>
      <c r="J65" s="1">
        <f>SUM(I$49:I65)</f>
        <v>1753.3225656860386</v>
      </c>
    </row>
    <row r="66" spans="6:10" x14ac:dyDescent="0.3">
      <c r="F66">
        <v>14</v>
      </c>
      <c r="J66" s="1">
        <f>SUM(I$49:I66)</f>
        <v>1753.3225656860386</v>
      </c>
    </row>
    <row r="67" spans="6:10" x14ac:dyDescent="0.3">
      <c r="F67">
        <v>15</v>
      </c>
      <c r="J67" s="1">
        <f>SUM(I$49:I67)</f>
        <v>1753.3225656860386</v>
      </c>
    </row>
  </sheetData>
  <mergeCells count="2">
    <mergeCell ref="F47:K47"/>
    <mergeCell ref="O47:T47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Dashboard</vt:lpstr>
      <vt:lpstr>Analysis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Williams, Tucker</dc:creator>
  <cp:lastModifiedBy>Morris, Lisa</cp:lastModifiedBy>
  <dcterms:created xsi:type="dcterms:W3CDTF">2019-03-05T13:14:51Z</dcterms:created>
  <dcterms:modified xsi:type="dcterms:W3CDTF">2023-10-16T19:20:42Z</dcterms:modified>
</cp:coreProperties>
</file>