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vppsant\userroot\iso_markets\System Data Requests\2022\WEC\WEC_Rate_Case\Discovery\Shawn\"/>
    </mc:Choice>
  </mc:AlternateContent>
  <xr:revisionPtr revIDLastSave="0" documentId="13_ncr:1_{357DFC27-8096-4731-82C8-5FB758FE8CBE}" xr6:coauthVersionLast="47" xr6:coauthVersionMax="47" xr10:uidLastSave="{00000000-0000-0000-0000-000000000000}"/>
  <bookViews>
    <workbookView xWindow="20370" yWindow="-4725" windowWidth="29040" windowHeight="15840" activeTab="1" xr2:uid="{DF044086-3085-47DA-93EF-F91A06AFFD34}"/>
  </bookViews>
  <sheets>
    <sheet name="BOM_Fwd_Prices" sheetId="2" r:id="rId1"/>
    <sheet name="RY Fwd Price Average" sheetId="7" r:id="rId2"/>
  </sheets>
  <definedNames>
    <definedName name="_xlnm.Print_Area" localSheetId="0">BOM_Fwd_Prices!$B$2:$T$36</definedName>
    <definedName name="_xlnm.Print_Titles" localSheetId="0">BOM_Fwd_Prices!$B:$B,BOM_Fwd_Prices!$3:$9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8" i="7" l="1"/>
  <c r="D18" i="7"/>
  <c r="C18" i="7"/>
  <c r="E17" i="7"/>
  <c r="D17" i="7"/>
  <c r="C17" i="7"/>
  <c r="E16" i="7"/>
  <c r="D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E11" i="7"/>
  <c r="D11" i="7"/>
  <c r="C11" i="7"/>
  <c r="E10" i="7"/>
  <c r="D10" i="7"/>
  <c r="C10" i="7"/>
  <c r="E9" i="7"/>
  <c r="D9" i="7"/>
  <c r="C9" i="7"/>
  <c r="E8" i="7"/>
  <c r="D8" i="7"/>
  <c r="C8" i="7"/>
  <c r="E7" i="7"/>
  <c r="D7" i="7"/>
  <c r="C7" i="7"/>
  <c r="E19" i="7" l="1"/>
  <c r="C19" i="7"/>
  <c r="D19" i="7"/>
</calcChain>
</file>

<file path=xl/sharedStrings.xml><?xml version="1.0" encoding="utf-8"?>
<sst xmlns="http://schemas.openxmlformats.org/spreadsheetml/2006/main" count="49" uniqueCount="29">
  <si>
    <t>On Peak</t>
  </si>
  <si>
    <t>Off Peak</t>
  </si>
  <si>
    <t>ATC</t>
  </si>
  <si>
    <t>MMM-YY</t>
  </si>
  <si>
    <t>8/1 On</t>
  </si>
  <si>
    <t>8/1 Off</t>
  </si>
  <si>
    <t>8/1 ATC</t>
  </si>
  <si>
    <t>Average</t>
  </si>
  <si>
    <t>WASHINGTON ELECTRIC COOPERATIVE</t>
  </si>
  <si>
    <t>7/1 On</t>
  </si>
  <si>
    <t>7/1 Off</t>
  </si>
  <si>
    <t>7/1 ATC</t>
  </si>
  <si>
    <t>9/1 On</t>
  </si>
  <si>
    <t>9/1 Off</t>
  </si>
  <si>
    <t>9/1 ATC</t>
  </si>
  <si>
    <t>10/3 On</t>
  </si>
  <si>
    <t>10/3 Off</t>
  </si>
  <si>
    <t>10/3 ATC</t>
  </si>
  <si>
    <t>11/1 On</t>
  </si>
  <si>
    <t>11/1 Off</t>
  </si>
  <si>
    <t>11/1 ATC</t>
  </si>
  <si>
    <t>12/1 On</t>
  </si>
  <si>
    <t>12/1 Off</t>
  </si>
  <si>
    <t>12/1 ATC</t>
  </si>
  <si>
    <t>Beginning of Month Forward Energy Prices</t>
  </si>
  <si>
    <t>Source: ICAP Broker Sheets</t>
  </si>
  <si>
    <t>EXHIBIT PSD.WEC.1.23.a - AVERAGE FORWARD MARKET PRICES</t>
  </si>
  <si>
    <t>July - December (n=6)</t>
  </si>
  <si>
    <t>EXHIBIT PSD.WEC.1.23.d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</si>
</sst>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&quot;$&quot;#,##0"/>
    <numFmt numFmtId="166" formatCode="[$-409]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4" fontId="2" fillId="0" borderId="0" xfId="1" applyNumberFormat="1" applyFont="1" applyFill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0" fontId="3" fillId="0" borderId="0" xfId="0" applyFont="1"/>
    <xf numFmtId="165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quotePrefix="1" applyFont="1" applyAlignment="1">
      <alignment horizontal="left"/>
    </xf>
    <xf numFmtId="165" fontId="3" fillId="0" borderId="1" xfId="0" applyNumberFormat="1" applyFont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0" fontId="4" fillId="0" borderId="0" xfId="0" applyFont="1"/>
    <xf numFmtId="1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4" fillId="0" borderId="0" xfId="0" quotePrefix="1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67E1-E4B2-4828-A64A-16ABAC9F5DD7}">
  <dimension ref="B2:T36"/>
  <sheetViews>
    <sheetView zoomScaleNormal="100" workbookViewId="0">
      <pane xSplit="2" ySplit="9" topLeftCell="C10" activePane="bottomRight" state="frozen"/>
      <selection pane="topRight" activeCell="B1" sqref="B1"/>
      <selection pane="bottomLeft" activeCell="A4" sqref="A4"/>
      <selection pane="bottomRight" activeCell="B2" sqref="B2:T36"/>
    </sheetView>
  </sheetViews>
  <sheetFormatPr defaultColWidth="14" defaultRowHeight="12.75" x14ac:dyDescent="0.2"/>
  <cols>
    <col min="1" max="1" width="5.42578125" style="1" customWidth="1"/>
    <col min="2" max="17" width="10.7109375" style="1" bestFit="1" customWidth="1"/>
    <col min="18" max="20" width="10.7109375" style="2" bestFit="1" customWidth="1"/>
    <col min="21" max="16384" width="14" style="1"/>
  </cols>
  <sheetData>
    <row r="2" spans="2:20" ht="15" x14ac:dyDescent="0.25">
      <c r="B2" s="4" t="s">
        <v>8</v>
      </c>
    </row>
    <row r="3" spans="2:20" x14ac:dyDescent="0.2">
      <c r="B3" s="17" t="s">
        <v>28</v>
      </c>
    </row>
    <row r="4" spans="2:20" x14ac:dyDescent="0.2">
      <c r="B4" s="11" t="s">
        <v>24</v>
      </c>
    </row>
    <row r="5" spans="2:20" x14ac:dyDescent="0.2">
      <c r="B5" s="1" t="s">
        <v>25</v>
      </c>
    </row>
    <row r="7" spans="2:20" x14ac:dyDescent="0.2">
      <c r="B7" s="14"/>
      <c r="C7" s="12">
        <v>44743</v>
      </c>
      <c r="D7" s="12">
        <v>44743</v>
      </c>
      <c r="E7" s="12">
        <v>44743</v>
      </c>
      <c r="F7" s="12">
        <v>44774</v>
      </c>
      <c r="G7" s="12">
        <v>44774</v>
      </c>
      <c r="H7" s="12">
        <v>44774</v>
      </c>
      <c r="I7" s="12">
        <v>44805</v>
      </c>
      <c r="J7" s="12">
        <v>44805</v>
      </c>
      <c r="K7" s="12">
        <v>44805</v>
      </c>
      <c r="L7" s="12">
        <v>44837</v>
      </c>
      <c r="M7" s="12">
        <v>44837</v>
      </c>
      <c r="N7" s="12">
        <v>44837</v>
      </c>
      <c r="O7" s="12">
        <v>44866</v>
      </c>
      <c r="P7" s="12">
        <v>44866</v>
      </c>
      <c r="Q7" s="12">
        <v>44866</v>
      </c>
      <c r="R7" s="12">
        <v>44896</v>
      </c>
      <c r="S7" s="12">
        <v>44896</v>
      </c>
      <c r="T7" s="12">
        <v>44896</v>
      </c>
    </row>
    <row r="8" spans="2:20" x14ac:dyDescent="0.2">
      <c r="B8" s="14"/>
      <c r="C8" s="13" t="s">
        <v>0</v>
      </c>
      <c r="D8" s="13" t="s">
        <v>1</v>
      </c>
      <c r="E8" s="13" t="s">
        <v>2</v>
      </c>
      <c r="F8" s="13" t="s">
        <v>0</v>
      </c>
      <c r="G8" s="13" t="s">
        <v>1</v>
      </c>
      <c r="H8" s="13" t="s">
        <v>2</v>
      </c>
      <c r="I8" s="13" t="s">
        <v>0</v>
      </c>
      <c r="J8" s="13" t="s">
        <v>1</v>
      </c>
      <c r="K8" s="13" t="s">
        <v>2</v>
      </c>
      <c r="L8" s="13" t="s">
        <v>0</v>
      </c>
      <c r="M8" s="13" t="s">
        <v>1</v>
      </c>
      <c r="N8" s="13" t="s">
        <v>2</v>
      </c>
      <c r="O8" s="13" t="s">
        <v>0</v>
      </c>
      <c r="P8" s="13" t="s">
        <v>1</v>
      </c>
      <c r="Q8" s="13" t="s">
        <v>2</v>
      </c>
      <c r="R8" s="13" t="s">
        <v>0</v>
      </c>
      <c r="S8" s="13" t="s">
        <v>1</v>
      </c>
      <c r="T8" s="13" t="s">
        <v>2</v>
      </c>
    </row>
    <row r="9" spans="2:20" x14ac:dyDescent="0.2">
      <c r="B9" s="15" t="s">
        <v>3</v>
      </c>
      <c r="C9" s="13" t="s">
        <v>9</v>
      </c>
      <c r="D9" s="13" t="s">
        <v>10</v>
      </c>
      <c r="E9" s="13" t="s">
        <v>11</v>
      </c>
      <c r="F9" s="13" t="s">
        <v>4</v>
      </c>
      <c r="G9" s="13" t="s">
        <v>5</v>
      </c>
      <c r="H9" s="13" t="s">
        <v>6</v>
      </c>
      <c r="I9" s="13" t="s">
        <v>12</v>
      </c>
      <c r="J9" s="13" t="s">
        <v>13</v>
      </c>
      <c r="K9" s="13" t="s">
        <v>14</v>
      </c>
      <c r="L9" s="13" t="s">
        <v>15</v>
      </c>
      <c r="M9" s="13" t="s">
        <v>16</v>
      </c>
      <c r="N9" s="13" t="s">
        <v>17</v>
      </c>
      <c r="O9" s="13" t="s">
        <v>18</v>
      </c>
      <c r="P9" s="13" t="s">
        <v>19</v>
      </c>
      <c r="Q9" s="13" t="s">
        <v>20</v>
      </c>
      <c r="R9" s="13" t="s">
        <v>21</v>
      </c>
      <c r="S9" s="13" t="s">
        <v>22</v>
      </c>
      <c r="T9" s="13" t="s">
        <v>23</v>
      </c>
    </row>
    <row r="10" spans="2:20" x14ac:dyDescent="0.2">
      <c r="B10" s="16">
        <v>44835</v>
      </c>
      <c r="C10" s="3">
        <v>69</v>
      </c>
      <c r="D10" s="3">
        <v>58.75</v>
      </c>
      <c r="E10" s="3">
        <v>63.37903225806452</v>
      </c>
      <c r="F10" s="3">
        <v>92.5</v>
      </c>
      <c r="G10" s="3">
        <v>77</v>
      </c>
      <c r="H10" s="3">
        <v>84</v>
      </c>
      <c r="I10" s="3">
        <v>92</v>
      </c>
      <c r="J10" s="3">
        <v>81</v>
      </c>
      <c r="K10" s="3">
        <v>85.967741935483872</v>
      </c>
      <c r="L10" s="3"/>
      <c r="M10" s="3"/>
      <c r="N10" s="3"/>
      <c r="O10" s="3"/>
      <c r="P10" s="3"/>
      <c r="Q10" s="3"/>
      <c r="R10" s="3"/>
      <c r="S10" s="3"/>
      <c r="T10" s="3"/>
    </row>
    <row r="11" spans="2:20" x14ac:dyDescent="0.2">
      <c r="B11" s="16">
        <v>44866</v>
      </c>
      <c r="C11" s="3">
        <v>131.5</v>
      </c>
      <c r="D11" s="3">
        <v>107</v>
      </c>
      <c r="E11" s="3">
        <v>118.41747572815534</v>
      </c>
      <c r="F11" s="3">
        <v>147</v>
      </c>
      <c r="G11" s="3">
        <v>124.5</v>
      </c>
      <c r="H11" s="3">
        <v>134.98543689320388</v>
      </c>
      <c r="I11" s="3">
        <v>147.5</v>
      </c>
      <c r="J11" s="3">
        <v>126</v>
      </c>
      <c r="K11" s="3">
        <v>136.01941747572815</v>
      </c>
      <c r="L11" s="3">
        <v>103.35</v>
      </c>
      <c r="M11" s="3">
        <v>90.75</v>
      </c>
      <c r="N11" s="3">
        <v>96.621844660194185</v>
      </c>
      <c r="O11" s="3"/>
      <c r="P11" s="3"/>
      <c r="Q11" s="3"/>
      <c r="R11" s="3"/>
      <c r="S11" s="3"/>
      <c r="T11" s="3"/>
    </row>
    <row r="12" spans="2:20" x14ac:dyDescent="0.2">
      <c r="B12" s="16">
        <v>44896</v>
      </c>
      <c r="C12" s="3">
        <v>228</v>
      </c>
      <c r="D12" s="3">
        <v>207.5</v>
      </c>
      <c r="E12" s="3">
        <v>216.75806451612902</v>
      </c>
      <c r="F12" s="3">
        <v>250</v>
      </c>
      <c r="G12" s="3">
        <v>228.5</v>
      </c>
      <c r="H12" s="3">
        <v>238.20967741935485</v>
      </c>
      <c r="I12" s="3">
        <v>248</v>
      </c>
      <c r="J12" s="3">
        <v>228.5</v>
      </c>
      <c r="K12" s="3">
        <v>237.30645161290323</v>
      </c>
      <c r="L12" s="3">
        <v>198</v>
      </c>
      <c r="M12" s="3">
        <v>185.5</v>
      </c>
      <c r="N12" s="3">
        <v>191.14516129032259</v>
      </c>
      <c r="O12" s="3">
        <v>155</v>
      </c>
      <c r="P12" s="3">
        <v>140</v>
      </c>
      <c r="Q12" s="3">
        <v>146.7741935483871</v>
      </c>
      <c r="R12" s="3"/>
      <c r="S12" s="3"/>
      <c r="T12" s="3"/>
    </row>
    <row r="13" spans="2:20" x14ac:dyDescent="0.2">
      <c r="B13" s="16">
        <v>44927</v>
      </c>
      <c r="C13" s="3">
        <v>263.5</v>
      </c>
      <c r="D13" s="3">
        <v>230.5</v>
      </c>
      <c r="E13" s="3">
        <v>245.40322580645162</v>
      </c>
      <c r="F13" s="3">
        <v>314</v>
      </c>
      <c r="G13" s="3">
        <v>260</v>
      </c>
      <c r="H13" s="3">
        <v>284.38709677419354</v>
      </c>
      <c r="I13" s="3">
        <v>325</v>
      </c>
      <c r="J13" s="3">
        <v>280</v>
      </c>
      <c r="K13" s="3">
        <v>300.32258064516128</v>
      </c>
      <c r="L13" s="3">
        <v>274</v>
      </c>
      <c r="M13" s="3">
        <v>256.5</v>
      </c>
      <c r="N13" s="3">
        <v>264.40322580645159</v>
      </c>
      <c r="O13" s="3">
        <v>219</v>
      </c>
      <c r="P13" s="3">
        <v>201.5</v>
      </c>
      <c r="Q13" s="3">
        <v>209.40322580645162</v>
      </c>
      <c r="R13" s="3">
        <v>322.5</v>
      </c>
      <c r="S13" s="3">
        <v>290.75</v>
      </c>
      <c r="T13" s="3">
        <v>305.08870967741933</v>
      </c>
    </row>
    <row r="14" spans="2:20" x14ac:dyDescent="0.2">
      <c r="B14" s="16">
        <v>44958</v>
      </c>
      <c r="C14" s="3">
        <v>263.5</v>
      </c>
      <c r="D14" s="3">
        <v>230.5</v>
      </c>
      <c r="E14" s="3">
        <v>246.21428571428572</v>
      </c>
      <c r="F14" s="3">
        <v>314</v>
      </c>
      <c r="G14" s="3">
        <v>260</v>
      </c>
      <c r="H14" s="3">
        <v>285.71428571428572</v>
      </c>
      <c r="I14" s="3">
        <v>325</v>
      </c>
      <c r="J14" s="3">
        <v>280</v>
      </c>
      <c r="K14" s="3">
        <v>301.42857142857144</v>
      </c>
      <c r="L14" s="3">
        <v>274</v>
      </c>
      <c r="M14" s="3">
        <v>256.5</v>
      </c>
      <c r="N14" s="3">
        <v>264.83333333333331</v>
      </c>
      <c r="O14" s="3">
        <v>219</v>
      </c>
      <c r="P14" s="3">
        <v>201.5</v>
      </c>
      <c r="Q14" s="3">
        <v>209.83333333333334</v>
      </c>
      <c r="R14" s="3">
        <v>307.64999999999998</v>
      </c>
      <c r="S14" s="3">
        <v>281.10000000000002</v>
      </c>
      <c r="T14" s="3">
        <v>293.74285714285713</v>
      </c>
    </row>
    <row r="15" spans="2:20" x14ac:dyDescent="0.2">
      <c r="B15" s="16">
        <v>44986</v>
      </c>
      <c r="C15" s="3">
        <v>138.5</v>
      </c>
      <c r="D15" s="3">
        <v>125.5</v>
      </c>
      <c r="E15" s="3">
        <v>131.93876177658143</v>
      </c>
      <c r="F15" s="3">
        <v>148</v>
      </c>
      <c r="G15" s="3">
        <v>134</v>
      </c>
      <c r="H15" s="3">
        <v>140.93405114401077</v>
      </c>
      <c r="I15" s="3">
        <v>169</v>
      </c>
      <c r="J15" s="3">
        <v>157</v>
      </c>
      <c r="K15" s="3">
        <v>162.94347240915209</v>
      </c>
      <c r="L15" s="3">
        <v>148.5</v>
      </c>
      <c r="M15" s="3">
        <v>138.5</v>
      </c>
      <c r="N15" s="3">
        <v>143.45289367429339</v>
      </c>
      <c r="O15" s="3">
        <v>125.5</v>
      </c>
      <c r="P15" s="3">
        <v>116.5</v>
      </c>
      <c r="Q15" s="3">
        <v>120.95760430686407</v>
      </c>
      <c r="R15" s="3">
        <v>172.5</v>
      </c>
      <c r="S15" s="3">
        <v>156</v>
      </c>
      <c r="T15" s="3">
        <v>164.17227456258411</v>
      </c>
    </row>
    <row r="16" spans="2:20" x14ac:dyDescent="0.2">
      <c r="B16" s="16">
        <v>45017</v>
      </c>
      <c r="C16" s="3">
        <v>65</v>
      </c>
      <c r="D16" s="3">
        <v>54.25</v>
      </c>
      <c r="E16" s="3">
        <v>59.027777777777779</v>
      </c>
      <c r="F16" s="3">
        <v>80.25</v>
      </c>
      <c r="G16" s="3">
        <v>65.25</v>
      </c>
      <c r="H16" s="3">
        <v>71.916666666666671</v>
      </c>
      <c r="I16" s="3">
        <v>86</v>
      </c>
      <c r="J16" s="3">
        <v>73</v>
      </c>
      <c r="K16" s="3">
        <v>78.777777777777771</v>
      </c>
      <c r="L16" s="3">
        <v>81.55</v>
      </c>
      <c r="M16" s="3">
        <v>70</v>
      </c>
      <c r="N16" s="3">
        <v>75.13333333333334</v>
      </c>
      <c r="O16" s="3">
        <v>71.5</v>
      </c>
      <c r="P16" s="3">
        <v>60.5</v>
      </c>
      <c r="Q16" s="3">
        <v>65.388888888888886</v>
      </c>
      <c r="R16" s="3">
        <v>93</v>
      </c>
      <c r="S16" s="3">
        <v>82.5</v>
      </c>
      <c r="T16" s="3">
        <v>87.166666666666671</v>
      </c>
    </row>
    <row r="17" spans="2:20" x14ac:dyDescent="0.2">
      <c r="B17" s="16">
        <v>45047</v>
      </c>
      <c r="C17" s="3">
        <v>51</v>
      </c>
      <c r="D17" s="3">
        <v>39.75</v>
      </c>
      <c r="E17" s="3">
        <v>45.072580645161288</v>
      </c>
      <c r="F17" s="3">
        <v>57</v>
      </c>
      <c r="G17" s="3">
        <v>47</v>
      </c>
      <c r="H17" s="3">
        <v>51.731182795698928</v>
      </c>
      <c r="I17" s="3">
        <v>67</v>
      </c>
      <c r="J17" s="3">
        <v>53.4</v>
      </c>
      <c r="K17" s="3">
        <v>59.834408602150539</v>
      </c>
      <c r="L17" s="3">
        <v>60</v>
      </c>
      <c r="M17" s="3">
        <v>51.25</v>
      </c>
      <c r="N17" s="3">
        <v>55.38978494623656</v>
      </c>
      <c r="O17" s="3">
        <v>49</v>
      </c>
      <c r="P17" s="3">
        <v>42.75</v>
      </c>
      <c r="Q17" s="3">
        <v>45.706989247311824</v>
      </c>
      <c r="R17" s="3">
        <v>62.75</v>
      </c>
      <c r="S17" s="3">
        <v>53.75</v>
      </c>
      <c r="T17" s="3">
        <v>58.008064516129032</v>
      </c>
    </row>
    <row r="18" spans="2:20" x14ac:dyDescent="0.2">
      <c r="B18" s="16">
        <v>45078</v>
      </c>
      <c r="C18" s="3">
        <v>54.5</v>
      </c>
      <c r="D18" s="3">
        <v>41.75</v>
      </c>
      <c r="E18" s="3">
        <v>47.983333333333334</v>
      </c>
      <c r="F18" s="3">
        <v>63.25</v>
      </c>
      <c r="G18" s="3">
        <v>47</v>
      </c>
      <c r="H18" s="3">
        <v>54.944444444444443</v>
      </c>
      <c r="I18" s="3">
        <v>71</v>
      </c>
      <c r="J18" s="3">
        <v>53.9</v>
      </c>
      <c r="K18" s="3">
        <v>62.26</v>
      </c>
      <c r="L18" s="3">
        <v>66.5</v>
      </c>
      <c r="M18" s="3">
        <v>51</v>
      </c>
      <c r="N18" s="3">
        <v>58.577777777777776</v>
      </c>
      <c r="O18" s="3">
        <v>54.75</v>
      </c>
      <c r="P18" s="3">
        <v>43.5</v>
      </c>
      <c r="Q18" s="3">
        <v>49</v>
      </c>
      <c r="R18" s="3">
        <v>67.75</v>
      </c>
      <c r="S18" s="3">
        <v>54</v>
      </c>
      <c r="T18" s="3">
        <v>60.722222222222221</v>
      </c>
    </row>
    <row r="19" spans="2:20" x14ac:dyDescent="0.2">
      <c r="B19" s="16">
        <v>45108</v>
      </c>
      <c r="C19" s="3">
        <v>61.5</v>
      </c>
      <c r="D19" s="3">
        <v>47.5</v>
      </c>
      <c r="E19" s="3">
        <v>53.521505376344088</v>
      </c>
      <c r="F19" s="3">
        <v>77.5</v>
      </c>
      <c r="G19" s="3">
        <v>53.75</v>
      </c>
      <c r="H19" s="3">
        <v>63.965053763440864</v>
      </c>
      <c r="I19" s="3">
        <v>85</v>
      </c>
      <c r="J19" s="3">
        <v>59.9</v>
      </c>
      <c r="K19" s="3">
        <v>70.695698924731175</v>
      </c>
      <c r="L19" s="3">
        <v>78</v>
      </c>
      <c r="M19" s="3">
        <v>53.9</v>
      </c>
      <c r="N19" s="3">
        <v>64.265591397849462</v>
      </c>
      <c r="O19" s="3">
        <v>68.5</v>
      </c>
      <c r="P19" s="3">
        <v>48.75</v>
      </c>
      <c r="Q19" s="3">
        <v>57.244623655913976</v>
      </c>
      <c r="R19" s="3">
        <v>88.5</v>
      </c>
      <c r="S19" s="3">
        <v>62.75</v>
      </c>
      <c r="T19" s="3">
        <v>73.825268817204304</v>
      </c>
    </row>
    <row r="20" spans="2:20" x14ac:dyDescent="0.2">
      <c r="B20" s="16">
        <v>45139</v>
      </c>
      <c r="C20" s="3">
        <v>61.5</v>
      </c>
      <c r="D20" s="3">
        <v>47.5</v>
      </c>
      <c r="E20" s="3">
        <v>54.424731182795696</v>
      </c>
      <c r="F20" s="3">
        <v>77.5</v>
      </c>
      <c r="G20" s="3">
        <v>53.75</v>
      </c>
      <c r="H20" s="3">
        <v>65.497311827956992</v>
      </c>
      <c r="I20" s="3">
        <v>85</v>
      </c>
      <c r="J20" s="3">
        <v>59.9</v>
      </c>
      <c r="K20" s="3">
        <v>72.315053763440858</v>
      </c>
      <c r="L20" s="3">
        <v>78</v>
      </c>
      <c r="M20" s="3">
        <v>53.9</v>
      </c>
      <c r="N20" s="3">
        <v>65.820430107526875</v>
      </c>
      <c r="O20" s="3">
        <v>68.5</v>
      </c>
      <c r="P20" s="3">
        <v>48.75</v>
      </c>
      <c r="Q20" s="3">
        <v>58.518817204301072</v>
      </c>
      <c r="R20" s="3">
        <v>88.5</v>
      </c>
      <c r="S20" s="3">
        <v>62.75</v>
      </c>
      <c r="T20" s="3">
        <v>75.486559139784944</v>
      </c>
    </row>
    <row r="21" spans="2:20" x14ac:dyDescent="0.2">
      <c r="B21" s="16">
        <v>45170</v>
      </c>
      <c r="C21" s="3">
        <v>47</v>
      </c>
      <c r="D21" s="3">
        <v>40.5</v>
      </c>
      <c r="E21" s="3">
        <v>43.388888888888886</v>
      </c>
      <c r="F21" s="3">
        <v>54</v>
      </c>
      <c r="G21" s="3">
        <v>43.5</v>
      </c>
      <c r="H21" s="3">
        <v>48.166666666666664</v>
      </c>
      <c r="I21" s="3">
        <v>63.75</v>
      </c>
      <c r="J21" s="3">
        <v>49.25</v>
      </c>
      <c r="K21" s="3">
        <v>55.694444444444443</v>
      </c>
      <c r="L21" s="3">
        <v>59</v>
      </c>
      <c r="M21" s="3">
        <v>44.75</v>
      </c>
      <c r="N21" s="3">
        <v>51.083333333333336</v>
      </c>
      <c r="O21" s="3">
        <v>48</v>
      </c>
      <c r="P21" s="3">
        <v>37.5</v>
      </c>
      <c r="Q21" s="3">
        <v>42.166666666666664</v>
      </c>
      <c r="R21" s="3">
        <v>61</v>
      </c>
      <c r="S21" s="3">
        <v>48.1</v>
      </c>
      <c r="T21" s="3">
        <v>53.833333333333336</v>
      </c>
    </row>
    <row r="22" spans="2:20" x14ac:dyDescent="0.2">
      <c r="B22" s="16">
        <v>45200</v>
      </c>
      <c r="C22" s="3">
        <v>49.5</v>
      </c>
      <c r="D22" s="3">
        <v>44.75</v>
      </c>
      <c r="E22" s="3">
        <v>46.997311827956992</v>
      </c>
      <c r="F22" s="3">
        <v>53.75</v>
      </c>
      <c r="G22" s="3">
        <v>43.5</v>
      </c>
      <c r="H22" s="3">
        <v>48.3494623655914</v>
      </c>
      <c r="I22" s="3">
        <v>62.25</v>
      </c>
      <c r="J22" s="3">
        <v>49.25</v>
      </c>
      <c r="K22" s="3">
        <v>55.4005376344086</v>
      </c>
      <c r="L22" s="3">
        <v>58</v>
      </c>
      <c r="M22" s="3">
        <v>44.75</v>
      </c>
      <c r="N22" s="3">
        <v>51.018817204301072</v>
      </c>
      <c r="O22" s="3">
        <v>48</v>
      </c>
      <c r="P22" s="3">
        <v>40.25</v>
      </c>
      <c r="Q22" s="3">
        <v>43.916666666666664</v>
      </c>
      <c r="R22" s="3">
        <v>60.75</v>
      </c>
      <c r="S22" s="3">
        <v>51.1</v>
      </c>
      <c r="T22" s="3">
        <v>55.665591397849461</v>
      </c>
    </row>
    <row r="23" spans="2:20" x14ac:dyDescent="0.2">
      <c r="B23" s="16">
        <v>45231</v>
      </c>
      <c r="C23" s="3">
        <v>86.5</v>
      </c>
      <c r="D23" s="3">
        <v>70.75</v>
      </c>
      <c r="E23" s="3">
        <v>78.089805825242721</v>
      </c>
      <c r="F23" s="3">
        <v>101.25</v>
      </c>
      <c r="G23" s="3">
        <v>93.5</v>
      </c>
      <c r="H23" s="3">
        <v>97.111650485436897</v>
      </c>
      <c r="I23" s="3">
        <v>124</v>
      </c>
      <c r="J23" s="3">
        <v>107</v>
      </c>
      <c r="K23" s="3">
        <v>114.92233009708738</v>
      </c>
      <c r="L23" s="3">
        <v>111</v>
      </c>
      <c r="M23" s="3">
        <v>94.75</v>
      </c>
      <c r="N23" s="3">
        <v>102.32281553398059</v>
      </c>
      <c r="O23" s="3">
        <v>87.5</v>
      </c>
      <c r="P23" s="3">
        <v>79</v>
      </c>
      <c r="Q23" s="3">
        <v>82.961165048543691</v>
      </c>
      <c r="R23" s="3">
        <v>103.25</v>
      </c>
      <c r="S23" s="3">
        <v>94</v>
      </c>
      <c r="T23" s="3">
        <v>98.310679611650485</v>
      </c>
    </row>
    <row r="24" spans="2:20" x14ac:dyDescent="0.2">
      <c r="B24" s="16">
        <v>45261</v>
      </c>
      <c r="C24" s="3">
        <v>130</v>
      </c>
      <c r="D24" s="3">
        <v>111</v>
      </c>
      <c r="E24" s="3">
        <v>119.17204301075269</v>
      </c>
      <c r="F24" s="3">
        <v>169</v>
      </c>
      <c r="G24" s="3">
        <v>152</v>
      </c>
      <c r="H24" s="3">
        <v>159.31182795698925</v>
      </c>
      <c r="I24" s="3">
        <v>194</v>
      </c>
      <c r="J24" s="3">
        <v>173</v>
      </c>
      <c r="K24" s="3">
        <v>182.03225806451613</v>
      </c>
      <c r="L24" s="3">
        <v>182</v>
      </c>
      <c r="M24" s="3">
        <v>164</v>
      </c>
      <c r="N24" s="3">
        <v>171.74193548387098</v>
      </c>
      <c r="O24" s="3">
        <v>148.5</v>
      </c>
      <c r="P24" s="3">
        <v>138</v>
      </c>
      <c r="Q24" s="3">
        <v>142.51612903225808</v>
      </c>
      <c r="R24" s="3">
        <v>179</v>
      </c>
      <c r="S24" s="3">
        <v>161</v>
      </c>
      <c r="T24" s="3">
        <v>168.74193548387098</v>
      </c>
    </row>
    <row r="25" spans="2:20" x14ac:dyDescent="0.2">
      <c r="B25" s="16">
        <v>45292</v>
      </c>
      <c r="C25" s="3">
        <v>171.5</v>
      </c>
      <c r="D25" s="3">
        <v>149</v>
      </c>
      <c r="E25" s="3">
        <v>159.64516129032259</v>
      </c>
      <c r="F25" s="3">
        <v>217.5</v>
      </c>
      <c r="G25" s="3">
        <v>193.5</v>
      </c>
      <c r="H25" s="3">
        <v>204.85483870967741</v>
      </c>
      <c r="I25" s="3">
        <v>257.5</v>
      </c>
      <c r="J25" s="3">
        <v>228.5</v>
      </c>
      <c r="K25" s="3">
        <v>242.22043010752688</v>
      </c>
      <c r="L25" s="3">
        <v>235</v>
      </c>
      <c r="M25" s="3">
        <v>215</v>
      </c>
      <c r="N25" s="3">
        <v>224.46236559139786</v>
      </c>
      <c r="O25" s="3">
        <v>208.5</v>
      </c>
      <c r="P25" s="3">
        <v>190.5</v>
      </c>
      <c r="Q25" s="3">
        <v>199.01612903225808</v>
      </c>
      <c r="R25" s="3">
        <v>227.5</v>
      </c>
      <c r="S25" s="3">
        <v>206.75</v>
      </c>
      <c r="T25" s="3">
        <v>216.56720430107526</v>
      </c>
    </row>
    <row r="26" spans="2:20" x14ac:dyDescent="0.2">
      <c r="B26" s="16">
        <v>45323</v>
      </c>
      <c r="C26" s="3">
        <v>171.5</v>
      </c>
      <c r="D26" s="3">
        <v>149</v>
      </c>
      <c r="E26" s="3">
        <v>159.86206896551724</v>
      </c>
      <c r="F26" s="3">
        <v>217.5</v>
      </c>
      <c r="G26" s="3">
        <v>193.5</v>
      </c>
      <c r="H26" s="3">
        <v>205.08620689655172</v>
      </c>
      <c r="I26" s="3">
        <v>257.5</v>
      </c>
      <c r="J26" s="3">
        <v>228.5</v>
      </c>
      <c r="K26" s="3">
        <v>242.5</v>
      </c>
      <c r="L26" s="3">
        <v>235</v>
      </c>
      <c r="M26" s="3">
        <v>215</v>
      </c>
      <c r="N26" s="3">
        <v>224.65517241379311</v>
      </c>
      <c r="O26" s="3">
        <v>208.5</v>
      </c>
      <c r="P26" s="3">
        <v>190.5</v>
      </c>
      <c r="Q26" s="3">
        <v>199.18965517241378</v>
      </c>
      <c r="R26" s="3">
        <v>227.5</v>
      </c>
      <c r="S26" s="3">
        <v>206.75</v>
      </c>
      <c r="T26" s="3">
        <v>216.76724137931035</v>
      </c>
    </row>
    <row r="27" spans="2:20" x14ac:dyDescent="0.2">
      <c r="B27" s="16">
        <v>45352</v>
      </c>
      <c r="C27" s="3">
        <v>80</v>
      </c>
      <c r="D27" s="3">
        <v>64.5</v>
      </c>
      <c r="E27" s="3">
        <v>71.509421265141313</v>
      </c>
      <c r="F27" s="3">
        <v>100</v>
      </c>
      <c r="G27" s="3">
        <v>91.5</v>
      </c>
      <c r="H27" s="3">
        <v>95.343876177658146</v>
      </c>
      <c r="I27" s="3">
        <v>117.5</v>
      </c>
      <c r="J27" s="3">
        <v>105</v>
      </c>
      <c r="K27" s="3">
        <v>110.65275908479138</v>
      </c>
      <c r="L27" s="3">
        <v>110</v>
      </c>
      <c r="M27" s="3">
        <v>100</v>
      </c>
      <c r="N27" s="3">
        <v>104.52220726783311</v>
      </c>
      <c r="O27" s="3">
        <v>102.5</v>
      </c>
      <c r="P27" s="3">
        <v>91.65</v>
      </c>
      <c r="Q27" s="3">
        <v>96.556594885598926</v>
      </c>
      <c r="R27" s="3">
        <v>103.25</v>
      </c>
      <c r="S27" s="3">
        <v>91</v>
      </c>
      <c r="T27" s="3">
        <v>96.539703903095557</v>
      </c>
    </row>
    <row r="28" spans="2:20" x14ac:dyDescent="0.2">
      <c r="B28" s="16">
        <v>45383</v>
      </c>
      <c r="C28" s="3">
        <v>62.5</v>
      </c>
      <c r="D28" s="3">
        <v>40</v>
      </c>
      <c r="E28" s="3">
        <v>51</v>
      </c>
      <c r="F28" s="3">
        <v>71</v>
      </c>
      <c r="G28" s="3">
        <v>58.5</v>
      </c>
      <c r="H28" s="3">
        <v>64.611111111111114</v>
      </c>
      <c r="I28" s="3">
        <v>72</v>
      </c>
      <c r="J28" s="3">
        <v>55.75</v>
      </c>
      <c r="K28" s="3">
        <v>63.694444444444443</v>
      </c>
      <c r="L28" s="3">
        <v>63</v>
      </c>
      <c r="M28" s="3">
        <v>50.4</v>
      </c>
      <c r="N28" s="3">
        <v>56.559999999999995</v>
      </c>
      <c r="O28" s="3">
        <v>58.75</v>
      </c>
      <c r="P28" s="3">
        <v>48.15</v>
      </c>
      <c r="Q28" s="3">
        <v>53.332222222222221</v>
      </c>
      <c r="R28" s="3">
        <v>63.25</v>
      </c>
      <c r="S28" s="3">
        <v>50.75</v>
      </c>
      <c r="T28" s="3">
        <v>56.861111111111114</v>
      </c>
    </row>
    <row r="29" spans="2:20" x14ac:dyDescent="0.2">
      <c r="B29" s="16">
        <v>45413</v>
      </c>
      <c r="C29" s="3">
        <v>49</v>
      </c>
      <c r="D29" s="3">
        <v>33.75</v>
      </c>
      <c r="E29" s="3">
        <v>40.965053763440864</v>
      </c>
      <c r="F29" s="3">
        <v>51.5</v>
      </c>
      <c r="G29" s="3">
        <v>39.5</v>
      </c>
      <c r="H29" s="3">
        <v>45.177419354838712</v>
      </c>
      <c r="I29" s="3">
        <v>53.25</v>
      </c>
      <c r="J29" s="3">
        <v>40.85</v>
      </c>
      <c r="K29" s="3">
        <v>46.716666666666661</v>
      </c>
      <c r="L29" s="3">
        <v>45.5</v>
      </c>
      <c r="M29" s="3">
        <v>33.4</v>
      </c>
      <c r="N29" s="3">
        <v>39.124731182795699</v>
      </c>
      <c r="O29" s="3">
        <v>40.25</v>
      </c>
      <c r="P29" s="3">
        <v>31.4</v>
      </c>
      <c r="Q29" s="3">
        <v>35.587096774193547</v>
      </c>
      <c r="R29" s="3">
        <v>43.75</v>
      </c>
      <c r="S29" s="3">
        <v>34.75</v>
      </c>
      <c r="T29" s="3">
        <v>39.008064516129032</v>
      </c>
    </row>
    <row r="30" spans="2:20" x14ac:dyDescent="0.2">
      <c r="B30" s="16">
        <v>45444</v>
      </c>
      <c r="C30" s="3">
        <v>52.5</v>
      </c>
      <c r="D30" s="3">
        <v>33.75</v>
      </c>
      <c r="E30" s="3">
        <v>42.083333333333336</v>
      </c>
      <c r="F30" s="3">
        <v>54</v>
      </c>
      <c r="G30" s="3">
        <v>39.5</v>
      </c>
      <c r="H30" s="3">
        <v>45.944444444444443</v>
      </c>
      <c r="I30" s="3">
        <v>56.5</v>
      </c>
      <c r="J30" s="3">
        <v>42</v>
      </c>
      <c r="K30" s="3">
        <v>48.444444444444443</v>
      </c>
      <c r="L30" s="3">
        <v>51.5</v>
      </c>
      <c r="M30" s="3">
        <v>36</v>
      </c>
      <c r="N30" s="3">
        <v>42.888888888888886</v>
      </c>
      <c r="O30" s="3">
        <v>46.25</v>
      </c>
      <c r="P30" s="3">
        <v>35.4</v>
      </c>
      <c r="Q30" s="3">
        <v>40.222222222222221</v>
      </c>
      <c r="R30" s="3">
        <v>49.75</v>
      </c>
      <c r="S30" s="3">
        <v>38.75</v>
      </c>
      <c r="T30" s="3">
        <v>43.638888888888886</v>
      </c>
    </row>
    <row r="31" spans="2:20" x14ac:dyDescent="0.2">
      <c r="B31" s="16">
        <v>45474</v>
      </c>
      <c r="C31" s="3">
        <v>61</v>
      </c>
      <c r="D31" s="3">
        <v>47</v>
      </c>
      <c r="E31" s="3">
        <v>53.623655913978496</v>
      </c>
      <c r="F31" s="3">
        <v>71.5</v>
      </c>
      <c r="G31" s="3">
        <v>50.5</v>
      </c>
      <c r="H31" s="3">
        <v>60.435483870967744</v>
      </c>
      <c r="I31" s="3">
        <v>76</v>
      </c>
      <c r="J31" s="3">
        <v>53</v>
      </c>
      <c r="K31" s="3">
        <v>63.881720430107528</v>
      </c>
      <c r="L31" s="3">
        <v>68</v>
      </c>
      <c r="M31" s="3">
        <v>45.6</v>
      </c>
      <c r="N31" s="3">
        <v>56.197849462365589</v>
      </c>
      <c r="O31" s="3">
        <v>65.25</v>
      </c>
      <c r="P31" s="3">
        <v>43.4</v>
      </c>
      <c r="Q31" s="3">
        <v>53.737634408602155</v>
      </c>
      <c r="R31" s="3">
        <v>67.75</v>
      </c>
      <c r="S31" s="3">
        <v>46.75</v>
      </c>
      <c r="T31" s="3">
        <v>56.685483870967744</v>
      </c>
    </row>
    <row r="32" spans="2:20" x14ac:dyDescent="0.2">
      <c r="B32" s="16">
        <v>45505</v>
      </c>
      <c r="C32" s="3">
        <v>61</v>
      </c>
      <c r="D32" s="3">
        <v>47</v>
      </c>
      <c r="E32" s="3">
        <v>53.623655913978496</v>
      </c>
      <c r="F32" s="3">
        <v>71.5</v>
      </c>
      <c r="G32" s="3">
        <v>50.5</v>
      </c>
      <c r="H32" s="3">
        <v>60.435483870967744</v>
      </c>
      <c r="I32" s="3">
        <v>76</v>
      </c>
      <c r="J32" s="3">
        <v>53</v>
      </c>
      <c r="K32" s="3">
        <v>63.881720430107528</v>
      </c>
      <c r="L32" s="3">
        <v>68</v>
      </c>
      <c r="M32" s="3">
        <v>45.6</v>
      </c>
      <c r="N32" s="3">
        <v>56.197849462365589</v>
      </c>
      <c r="O32" s="3">
        <v>65.25</v>
      </c>
      <c r="P32" s="3">
        <v>43.4</v>
      </c>
      <c r="Q32" s="3">
        <v>53.737634408602155</v>
      </c>
      <c r="R32" s="3">
        <v>67.75</v>
      </c>
      <c r="S32" s="3">
        <v>46.75</v>
      </c>
      <c r="T32" s="3">
        <v>56.685483870967744</v>
      </c>
    </row>
    <row r="33" spans="2:20" x14ac:dyDescent="0.2">
      <c r="B33" s="16">
        <v>45536</v>
      </c>
      <c r="C33" s="3">
        <v>46</v>
      </c>
      <c r="D33" s="3">
        <v>33.5</v>
      </c>
      <c r="E33" s="3">
        <v>39.055555555555557</v>
      </c>
      <c r="F33" s="3">
        <v>48</v>
      </c>
      <c r="G33" s="3">
        <v>39.5</v>
      </c>
      <c r="H33" s="3">
        <v>43.277777777777779</v>
      </c>
      <c r="I33" s="3">
        <v>50.5</v>
      </c>
      <c r="J33" s="3">
        <v>39.5</v>
      </c>
      <c r="K33" s="3">
        <v>44.388888888888886</v>
      </c>
      <c r="L33" s="3">
        <v>47</v>
      </c>
      <c r="M33" s="3">
        <v>34.9</v>
      </c>
      <c r="N33" s="3">
        <v>40.277777777777779</v>
      </c>
      <c r="O33" s="3">
        <v>44.25</v>
      </c>
      <c r="P33" s="3">
        <v>32.65</v>
      </c>
      <c r="Q33" s="3">
        <v>37.805555555555557</v>
      </c>
      <c r="R33" s="3">
        <v>47.25</v>
      </c>
      <c r="S33" s="3">
        <v>35.5</v>
      </c>
      <c r="T33" s="3">
        <v>40.722222222222221</v>
      </c>
    </row>
    <row r="34" spans="2:20" x14ac:dyDescent="0.2">
      <c r="B34" s="16">
        <v>45566</v>
      </c>
      <c r="C34" s="3">
        <v>48.5</v>
      </c>
      <c r="D34" s="3">
        <v>37.5</v>
      </c>
      <c r="E34" s="3">
        <v>42.94086021505376</v>
      </c>
      <c r="F34" s="3">
        <v>48</v>
      </c>
      <c r="G34" s="3">
        <v>39.5</v>
      </c>
      <c r="H34" s="3">
        <v>43.704301075268816</v>
      </c>
      <c r="I34" s="3">
        <v>52</v>
      </c>
      <c r="J34" s="3">
        <v>40.5</v>
      </c>
      <c r="K34" s="3">
        <v>46.188172043010752</v>
      </c>
      <c r="L34" s="3">
        <v>46.25</v>
      </c>
      <c r="M34" s="3">
        <v>34.9</v>
      </c>
      <c r="N34" s="3">
        <v>40.513978494623657</v>
      </c>
      <c r="O34" s="3">
        <v>43.75</v>
      </c>
      <c r="P34" s="3">
        <v>32.65</v>
      </c>
      <c r="Q34" s="3">
        <v>38.140322580645162</v>
      </c>
      <c r="R34" s="3">
        <v>47.75</v>
      </c>
      <c r="S34" s="3">
        <v>38</v>
      </c>
      <c r="T34" s="3">
        <v>42.822580645161288</v>
      </c>
    </row>
    <row r="35" spans="2:20" x14ac:dyDescent="0.2">
      <c r="B35" s="16">
        <v>45597</v>
      </c>
      <c r="C35" s="3">
        <v>68.5</v>
      </c>
      <c r="D35" s="3">
        <v>48.5</v>
      </c>
      <c r="E35" s="3">
        <v>57.376560332871016</v>
      </c>
      <c r="F35" s="3">
        <v>77.5</v>
      </c>
      <c r="G35" s="3">
        <v>64</v>
      </c>
      <c r="H35" s="3">
        <v>69.991678224687931</v>
      </c>
      <c r="I35" s="3">
        <v>95</v>
      </c>
      <c r="J35" s="3">
        <v>79.75</v>
      </c>
      <c r="K35" s="3">
        <v>86.518377253814151</v>
      </c>
      <c r="L35" s="3">
        <v>90</v>
      </c>
      <c r="M35" s="3">
        <v>74.5</v>
      </c>
      <c r="N35" s="3">
        <v>81.379334257975032</v>
      </c>
      <c r="O35" s="3">
        <v>87</v>
      </c>
      <c r="P35" s="3">
        <v>72.599999999999994</v>
      </c>
      <c r="Q35" s="3">
        <v>78.99112343966712</v>
      </c>
      <c r="R35" s="3">
        <v>88.25</v>
      </c>
      <c r="S35" s="3">
        <v>72.650000000000006</v>
      </c>
      <c r="T35" s="3">
        <v>79.573717059639392</v>
      </c>
    </row>
    <row r="36" spans="2:20" x14ac:dyDescent="0.2">
      <c r="B36" s="16">
        <v>45627</v>
      </c>
      <c r="C36" s="3">
        <v>108.5</v>
      </c>
      <c r="D36" s="3">
        <v>87</v>
      </c>
      <c r="E36" s="3">
        <v>96.709677419354833</v>
      </c>
      <c r="F36" s="3">
        <v>118</v>
      </c>
      <c r="G36" s="3">
        <v>100.25</v>
      </c>
      <c r="H36" s="3">
        <v>108.26612903225806</v>
      </c>
      <c r="I36" s="3">
        <v>150</v>
      </c>
      <c r="J36" s="3">
        <v>131</v>
      </c>
      <c r="K36" s="3">
        <v>139.58064516129033</v>
      </c>
      <c r="L36" s="3">
        <v>135</v>
      </c>
      <c r="M36" s="3">
        <v>115</v>
      </c>
      <c r="N36" s="3">
        <v>124.03225806451613</v>
      </c>
      <c r="O36" s="3">
        <v>121.5</v>
      </c>
      <c r="P36" s="3">
        <v>106.6</v>
      </c>
      <c r="Q36" s="3">
        <v>113.3290322580645</v>
      </c>
      <c r="R36" s="3">
        <v>126.5</v>
      </c>
      <c r="S36" s="3">
        <v>110.75</v>
      </c>
      <c r="T36" s="3">
        <v>117.86290322580645</v>
      </c>
    </row>
  </sheetData>
  <conditionalFormatting sqref="C25:E36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5:H36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5:K36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25:N36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5:Q36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5:T3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:T24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:T10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25" right="0.25" top="0.75" bottom="0.75" header="0.3" footer="0.3"/>
  <pageSetup paperSiz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088AB-E9BA-46FD-8A33-2DFFCFAAC3F0}">
  <dimension ref="B2:E19"/>
  <sheetViews>
    <sheetView tabSelected="1" workbookViewId="0">
      <selection activeCell="B2" sqref="B2"/>
    </sheetView>
  </sheetViews>
  <sheetFormatPr defaultRowHeight="15" x14ac:dyDescent="0.25"/>
  <cols>
    <col min="1" max="1" width="4.42578125" customWidth="1"/>
    <col min="2" max="5" width="13.28515625" customWidth="1"/>
  </cols>
  <sheetData>
    <row r="2" spans="2:5" x14ac:dyDescent="0.25">
      <c r="B2" s="4" t="s">
        <v>8</v>
      </c>
    </row>
    <row r="3" spans="2:5" x14ac:dyDescent="0.25">
      <c r="B3" s="7" t="s">
        <v>26</v>
      </c>
    </row>
    <row r="4" spans="2:5" x14ac:dyDescent="0.25">
      <c r="B4" s="4" t="s">
        <v>27</v>
      </c>
    </row>
    <row r="5" spans="2:5" x14ac:dyDescent="0.25">
      <c r="B5" s="4"/>
      <c r="C5" s="4"/>
      <c r="D5" s="4"/>
      <c r="E5" s="4"/>
    </row>
    <row r="6" spans="2:5" x14ac:dyDescent="0.25">
      <c r="B6" s="6" t="s">
        <v>3</v>
      </c>
      <c r="C6" s="6" t="s">
        <v>0</v>
      </c>
      <c r="D6" s="6" t="s">
        <v>1</v>
      </c>
      <c r="E6" s="6" t="s">
        <v>2</v>
      </c>
    </row>
    <row r="7" spans="2:5" x14ac:dyDescent="0.25">
      <c r="B7" s="10">
        <v>44866</v>
      </c>
      <c r="C7" s="5">
        <f>+AVERAGEIFS(BOM_Fwd_Prices!$C11:$T11,BOM_Fwd_Prices!$C$8:$T$8,'RY Fwd Price Average'!C$6)</f>
        <v>132.33750000000001</v>
      </c>
      <c r="D7" s="5">
        <f>+AVERAGEIFS(BOM_Fwd_Prices!$C11:$T11,BOM_Fwd_Prices!$C$8:$T$8,'RY Fwd Price Average'!D$6)</f>
        <v>112.0625</v>
      </c>
      <c r="E7" s="5">
        <f>+AVERAGEIFS(BOM_Fwd_Prices!$C11:$T11,BOM_Fwd_Prices!$C$8:$T$8,'RY Fwd Price Average'!E$6)</f>
        <v>121.5110436893204</v>
      </c>
    </row>
    <row r="8" spans="2:5" x14ac:dyDescent="0.25">
      <c r="B8" s="10">
        <v>44896</v>
      </c>
      <c r="C8" s="5">
        <f>+AVERAGEIFS(BOM_Fwd_Prices!$C12:$T12,BOM_Fwd_Prices!$C$8:$T$8,'RY Fwd Price Average'!C$6)</f>
        <v>215.8</v>
      </c>
      <c r="D8" s="5">
        <f>+AVERAGEIFS(BOM_Fwd_Prices!$C12:$T12,BOM_Fwd_Prices!$C$8:$T$8,'RY Fwd Price Average'!D$6)</f>
        <v>198</v>
      </c>
      <c r="E8" s="5">
        <f>+AVERAGEIFS(BOM_Fwd_Prices!$C12:$T12,BOM_Fwd_Prices!$C$8:$T$8,'RY Fwd Price Average'!E$6)</f>
        <v>206.03870967741938</v>
      </c>
    </row>
    <row r="9" spans="2:5" x14ac:dyDescent="0.25">
      <c r="B9" s="10">
        <v>44927</v>
      </c>
      <c r="C9" s="5">
        <f>+AVERAGEIFS(BOM_Fwd_Prices!$C13:$T13,BOM_Fwd_Prices!$C$8:$T$8,'RY Fwd Price Average'!C$6)</f>
        <v>286.33333333333331</v>
      </c>
      <c r="D9" s="5">
        <f>+AVERAGEIFS(BOM_Fwd_Prices!$C13:$T13,BOM_Fwd_Prices!$C$8:$T$8,'RY Fwd Price Average'!D$6)</f>
        <v>253.20833333333334</v>
      </c>
      <c r="E9" s="5">
        <f>+AVERAGEIFS(BOM_Fwd_Prices!$C13:$T13,BOM_Fwd_Prices!$C$8:$T$8,'RY Fwd Price Average'!E$6)</f>
        <v>268.16801075268819</v>
      </c>
    </row>
    <row r="10" spans="2:5" x14ac:dyDescent="0.25">
      <c r="B10" s="10">
        <v>44958</v>
      </c>
      <c r="C10" s="5">
        <f>+AVERAGEIFS(BOM_Fwd_Prices!$C14:$T14,BOM_Fwd_Prices!$C$8:$T$8,'RY Fwd Price Average'!C$6)</f>
        <v>283.85833333333335</v>
      </c>
      <c r="D10" s="5">
        <f>+AVERAGEIFS(BOM_Fwd_Prices!$C14:$T14,BOM_Fwd_Prices!$C$8:$T$8,'RY Fwd Price Average'!D$6)</f>
        <v>251.6</v>
      </c>
      <c r="E10" s="5">
        <f>+AVERAGEIFS(BOM_Fwd_Prices!$C14:$T14,BOM_Fwd_Prices!$C$8:$T$8,'RY Fwd Price Average'!E$6)</f>
        <v>266.96111111111105</v>
      </c>
    </row>
    <row r="11" spans="2:5" x14ac:dyDescent="0.25">
      <c r="B11" s="10">
        <v>44986</v>
      </c>
      <c r="C11" s="5">
        <f>+AVERAGEIFS(BOM_Fwd_Prices!$C15:$T15,BOM_Fwd_Prices!$C$8:$T$8,'RY Fwd Price Average'!C$6)</f>
        <v>150.33333333333334</v>
      </c>
      <c r="D11" s="5">
        <f>+AVERAGEIFS(BOM_Fwd_Prices!$C15:$T15,BOM_Fwd_Prices!$C$8:$T$8,'RY Fwd Price Average'!D$6)</f>
        <v>137.91666666666666</v>
      </c>
      <c r="E11" s="5">
        <f>+AVERAGEIFS(BOM_Fwd_Prices!$C15:$T15,BOM_Fwd_Prices!$C$8:$T$8,'RY Fwd Price Average'!E$6)</f>
        <v>144.06650964558096</v>
      </c>
    </row>
    <row r="12" spans="2:5" x14ac:dyDescent="0.25">
      <c r="B12" s="10">
        <v>45017</v>
      </c>
      <c r="C12" s="5">
        <f>+AVERAGEIFS(BOM_Fwd_Prices!$C16:$T16,BOM_Fwd_Prices!$C$8:$T$8,'RY Fwd Price Average'!C$6)</f>
        <v>79.55</v>
      </c>
      <c r="D12" s="5">
        <f>+AVERAGEIFS(BOM_Fwd_Prices!$C16:$T16,BOM_Fwd_Prices!$C$8:$T$8,'RY Fwd Price Average'!D$6)</f>
        <v>67.583333333333329</v>
      </c>
      <c r="E12" s="5">
        <f>+AVERAGEIFS(BOM_Fwd_Prices!$C16:$T16,BOM_Fwd_Prices!$C$8:$T$8,'RY Fwd Price Average'!E$6)</f>
        <v>72.901851851851845</v>
      </c>
    </row>
    <row r="13" spans="2:5" x14ac:dyDescent="0.25">
      <c r="B13" s="10">
        <v>45047</v>
      </c>
      <c r="C13" s="5">
        <f>+AVERAGEIFS(BOM_Fwd_Prices!$C17:$T17,BOM_Fwd_Prices!$C$8:$T$8,'RY Fwd Price Average'!C$6)</f>
        <v>57.791666666666664</v>
      </c>
      <c r="D13" s="5">
        <f>+AVERAGEIFS(BOM_Fwd_Prices!$C17:$T17,BOM_Fwd_Prices!$C$8:$T$8,'RY Fwd Price Average'!D$6)</f>
        <v>47.983333333333327</v>
      </c>
      <c r="E13" s="5">
        <f>+AVERAGEIFS(BOM_Fwd_Prices!$C17:$T17,BOM_Fwd_Prices!$C$8:$T$8,'RY Fwd Price Average'!E$6)</f>
        <v>52.623835125448032</v>
      </c>
    </row>
    <row r="14" spans="2:5" x14ac:dyDescent="0.25">
      <c r="B14" s="10">
        <v>45078</v>
      </c>
      <c r="C14" s="5">
        <f>+AVERAGEIFS(BOM_Fwd_Prices!$C18:$T18,BOM_Fwd_Prices!$C$8:$T$8,'RY Fwd Price Average'!C$6)</f>
        <v>62.958333333333336</v>
      </c>
      <c r="D14" s="5">
        <f>+AVERAGEIFS(BOM_Fwd_Prices!$C18:$T18,BOM_Fwd_Prices!$C$8:$T$8,'RY Fwd Price Average'!D$6)</f>
        <v>48.524999999999999</v>
      </c>
      <c r="E14" s="5">
        <f>+AVERAGEIFS(BOM_Fwd_Prices!$C18:$T18,BOM_Fwd_Prices!$C$8:$T$8,'RY Fwd Price Average'!E$6)</f>
        <v>55.581296296296301</v>
      </c>
    </row>
    <row r="15" spans="2:5" x14ac:dyDescent="0.25">
      <c r="B15" s="10">
        <v>45108</v>
      </c>
      <c r="C15" s="5">
        <f>+AVERAGEIFS(BOM_Fwd_Prices!$C19:$T19,BOM_Fwd_Prices!$C$8:$T$8,'RY Fwd Price Average'!C$6)</f>
        <v>76.5</v>
      </c>
      <c r="D15" s="5">
        <f>+AVERAGEIFS(BOM_Fwd_Prices!$C19:$T19,BOM_Fwd_Prices!$C$8:$T$8,'RY Fwd Price Average'!D$6)</f>
        <v>54.425000000000004</v>
      </c>
      <c r="E15" s="5">
        <f>+AVERAGEIFS(BOM_Fwd_Prices!$C19:$T19,BOM_Fwd_Prices!$C$8:$T$8,'RY Fwd Price Average'!E$6)</f>
        <v>63.919623655913973</v>
      </c>
    </row>
    <row r="16" spans="2:5" x14ac:dyDescent="0.25">
      <c r="B16" s="10">
        <v>45139</v>
      </c>
      <c r="C16" s="5">
        <f>+AVERAGEIFS(BOM_Fwd_Prices!$C20:$T20,BOM_Fwd_Prices!$C$8:$T$8,'RY Fwd Price Average'!C$6)</f>
        <v>76.5</v>
      </c>
      <c r="D16" s="5">
        <f>+AVERAGEIFS(BOM_Fwd_Prices!$C20:$T20,BOM_Fwd_Prices!$C$8:$T$8,'RY Fwd Price Average'!D$6)</f>
        <v>54.425000000000004</v>
      </c>
      <c r="E16" s="5">
        <f>+AVERAGEIFS(BOM_Fwd_Prices!$C20:$T20,BOM_Fwd_Prices!$C$8:$T$8,'RY Fwd Price Average'!E$6)</f>
        <v>65.343817204301075</v>
      </c>
    </row>
    <row r="17" spans="2:5" x14ac:dyDescent="0.25">
      <c r="B17" s="10">
        <v>45170</v>
      </c>
      <c r="C17" s="5">
        <f>+AVERAGEIFS(BOM_Fwd_Prices!$C21:$T21,BOM_Fwd_Prices!$C$8:$T$8,'RY Fwd Price Average'!C$6)</f>
        <v>55.458333333333336</v>
      </c>
      <c r="D17" s="5">
        <f>+AVERAGEIFS(BOM_Fwd_Prices!$C21:$T21,BOM_Fwd_Prices!$C$8:$T$8,'RY Fwd Price Average'!D$6)</f>
        <v>43.933333333333337</v>
      </c>
      <c r="E17" s="5">
        <f>+AVERAGEIFS(BOM_Fwd_Prices!$C21:$T21,BOM_Fwd_Prices!$C$8:$T$8,'RY Fwd Price Average'!E$6)</f>
        <v>49.05555555555555</v>
      </c>
    </row>
    <row r="18" spans="2:5" x14ac:dyDescent="0.25">
      <c r="B18" s="10">
        <v>45200</v>
      </c>
      <c r="C18" s="5">
        <f>+AVERAGEIFS(BOM_Fwd_Prices!$C22:$T22,BOM_Fwd_Prices!$C$8:$T$8,'RY Fwd Price Average'!C$6)</f>
        <v>55.375</v>
      </c>
      <c r="D18" s="5">
        <f>+AVERAGEIFS(BOM_Fwd_Prices!$C22:$T22,BOM_Fwd_Prices!$C$8:$T$8,'RY Fwd Price Average'!D$6)</f>
        <v>45.6</v>
      </c>
      <c r="E18" s="5">
        <f>+AVERAGEIFS(BOM_Fwd_Prices!$C22:$T22,BOM_Fwd_Prices!$C$8:$T$8,'RY Fwd Price Average'!E$6)</f>
        <v>50.224731182795693</v>
      </c>
    </row>
    <row r="19" spans="2:5" x14ac:dyDescent="0.25">
      <c r="B19" s="9" t="s">
        <v>7</v>
      </c>
      <c r="C19" s="8">
        <f>+AVERAGE(C7:C18)</f>
        <v>127.73298611111109</v>
      </c>
      <c r="D19" s="8">
        <f>+AVERAGE(D7:D18)</f>
        <v>109.60520833333334</v>
      </c>
      <c r="E19" s="8">
        <f>+AVERAGE(E7:E18)</f>
        <v>118.03300797902357</v>
      </c>
    </row>
  </sheetData>
  <conditionalFormatting sqref="C7:E1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BOM_Fwd_Prices</vt:lpstr>
      <vt:lpstr>RY Fwd Price Average</vt:lpstr>
      <vt:lpstr>BOM_Fwd_Prices!Print_Area</vt:lpstr>
      <vt:lpstr>BOM_Fwd_Prices!Print_Titles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Enterline</dc:creator>
  <cp:lastModifiedBy>Shawn Enterline</cp:lastModifiedBy>
  <cp:lastPrinted>2022-12-27T16:37:24Z</cp:lastPrinted>
  <dcterms:created xsi:type="dcterms:W3CDTF">2022-08-17T14:42:29Z</dcterms:created>
  <dcterms:modified xsi:type="dcterms:W3CDTF">2022-12-27T16:37:33Z</dcterms:modified>
</cp:coreProperties>
</file>