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J:\Accounting\Rate Case Sept 2022\Investigation Files\"/>
    </mc:Choice>
  </mc:AlternateContent>
  <xr:revisionPtr revIDLastSave="0" documentId="8_{47220B3E-433B-4151-99DF-8F78029453AE}" xr6:coauthVersionLast="47" xr6:coauthVersionMax="47" xr10:uidLastSave="{00000000-0000-0000-0000-000000000000}"/>
  <bookViews>
    <workbookView xWindow="-108" yWindow="-108" windowWidth="23256" windowHeight="12576" xr2:uid="{9E9AA298-06C9-447B-B458-0138394614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1" l="1"/>
  <c r="C9" i="1"/>
  <c r="C12" i="1" s="1"/>
  <c r="C3" i="1"/>
  <c r="C6" i="1" s="1"/>
  <c r="C14" i="1" s="1"/>
  <c r="C19" i="1" s="1"/>
</calcChain>
</file>

<file path=xl/sharedStrings.xml><?xml version="1.0" encoding="utf-8"?>
<sst xmlns="http://schemas.openxmlformats.org/spreadsheetml/2006/main" count="14" uniqueCount="14">
  <si>
    <t>Beginning Cash:</t>
  </si>
  <si>
    <t>Reserve Estimate</t>
  </si>
  <si>
    <t>Net Income:</t>
  </si>
  <si>
    <t>Depreciation:</t>
  </si>
  <si>
    <t>Total Cash Available</t>
  </si>
  <si>
    <t>Construction</t>
  </si>
  <si>
    <t>Principal Payments</t>
  </si>
  <si>
    <t>Uses of Cash:</t>
  </si>
  <si>
    <t>Total Uses of Cash</t>
  </si>
  <si>
    <t>Operating Reserve</t>
  </si>
  <si>
    <t>Target Operating Reserve (60 days O&amp;M)</t>
  </si>
  <si>
    <t>One day of reserve:</t>
  </si>
  <si>
    <t>Reserve Shortfall</t>
  </si>
  <si>
    <t>loan drawdown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</si>
</sst>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4" fontId="0" fillId="0" borderId="0" xfId="0" applyNumberFormat="1"/>
    <xf numFmtId="42" fontId="0" fillId="0" borderId="0" xfId="0" applyNumberFormat="1"/>
    <xf numFmtId="42" fontId="0" fillId="0" borderId="1" xfId="0" applyNumberFormat="1" applyBorder="1"/>
    <xf numFmtId="42" fontId="1" fillId="0" borderId="0" xfId="0" applyNumberFormat="1" applyFont="1"/>
    <xf numFmtId="0" fontId="0" fillId="0" borderId="0" xfId="0" applyAlignment="1">
      <alignment wrapText="1"/>
    </xf>
    <xf numFmtId="0" fontId="0" fillId="0" borderId="0" xfId="0" applyFill="1"/>
    <xf numFmtId="4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AE06-4D3C-4129-99C5-00CAE8464BC6}">
  <dimension ref="A1:C20"/>
  <sheetViews>
    <sheetView tabSelected="1" workbookViewId="0">
      <selection activeCell="A21" sqref="A21"/>
    </sheetView>
  </sheetViews>
  <sheetFormatPr defaultRowHeight="14.4" x14ac:dyDescent="0.3"/>
  <cols>
    <col min="1" max="1" width="35.6640625" customWidth="1"/>
    <col min="2" max="2" width="4.6640625" customWidth="1"/>
    <col min="3" max="3" width="25.33203125" customWidth="1"/>
  </cols>
  <sheetData>
    <row r="1" spans="1:3" x14ac:dyDescent="0.3">
      <c r="A1" t="s">
        <v>1</v>
      </c>
    </row>
    <row r="3" spans="1:3" x14ac:dyDescent="0.3">
      <c r="A3" t="s">
        <v>0</v>
      </c>
      <c r="C3" s="2">
        <f>1020284.42+1088197.39</f>
        <v>2108481.81</v>
      </c>
    </row>
    <row r="4" spans="1:3" x14ac:dyDescent="0.3">
      <c r="A4" t="s">
        <v>2</v>
      </c>
      <c r="C4" s="2">
        <v>1149481</v>
      </c>
    </row>
    <row r="5" spans="1:3" x14ac:dyDescent="0.3">
      <c r="A5" t="s">
        <v>3</v>
      </c>
      <c r="C5" s="3">
        <v>2446470</v>
      </c>
    </row>
    <row r="6" spans="1:3" x14ac:dyDescent="0.3">
      <c r="A6" t="s">
        <v>4</v>
      </c>
      <c r="C6" s="2">
        <f>SUM(C3:C5)</f>
        <v>5704432.8100000005</v>
      </c>
    </row>
    <row r="7" spans="1:3" x14ac:dyDescent="0.3">
      <c r="C7" s="2"/>
    </row>
    <row r="8" spans="1:3" x14ac:dyDescent="0.3">
      <c r="A8" t="s">
        <v>7</v>
      </c>
      <c r="C8" s="2"/>
    </row>
    <row r="9" spans="1:3" x14ac:dyDescent="0.3">
      <c r="A9" t="s">
        <v>5</v>
      </c>
      <c r="C9" s="2">
        <f>1019171.16+108130.91+12618.61-167.25</f>
        <v>1139753.4300000002</v>
      </c>
    </row>
    <row r="10" spans="1:3" s="6" customFormat="1" x14ac:dyDescent="0.3">
      <c r="A10" s="6" t="s">
        <v>13</v>
      </c>
      <c r="C10" s="7">
        <v>-1600000</v>
      </c>
    </row>
    <row r="11" spans="1:3" ht="16.2" x14ac:dyDescent="0.45">
      <c r="A11" t="s">
        <v>6</v>
      </c>
      <c r="C11" s="4">
        <v>2482449.0299999998</v>
      </c>
    </row>
    <row r="12" spans="1:3" x14ac:dyDescent="0.3">
      <c r="A12" t="s">
        <v>8</v>
      </c>
      <c r="C12" s="2">
        <f>SUM(C9:C11)</f>
        <v>2022202.46</v>
      </c>
    </row>
    <row r="13" spans="1:3" x14ac:dyDescent="0.3">
      <c r="C13" s="2"/>
    </row>
    <row r="14" spans="1:3" x14ac:dyDescent="0.3">
      <c r="A14" t="s">
        <v>9</v>
      </c>
      <c r="C14" s="2">
        <f>+C6-C12</f>
        <v>3682230.3500000006</v>
      </c>
    </row>
    <row r="15" spans="1:3" x14ac:dyDescent="0.3">
      <c r="C15" s="2"/>
    </row>
    <row r="16" spans="1:3" x14ac:dyDescent="0.3">
      <c r="A16" t="s">
        <v>10</v>
      </c>
      <c r="C16" s="2">
        <v>3000838</v>
      </c>
    </row>
    <row r="17" spans="1:3" x14ac:dyDescent="0.3">
      <c r="A17" s="5" t="s">
        <v>11</v>
      </c>
      <c r="C17" s="2"/>
    </row>
    <row r="18" spans="1:3" x14ac:dyDescent="0.3">
      <c r="A18" s="1">
        <f>C16/60</f>
        <v>50013.966666666667</v>
      </c>
      <c r="C18" s="2"/>
    </row>
    <row r="19" spans="1:3" x14ac:dyDescent="0.3">
      <c r="A19" t="s">
        <v>12</v>
      </c>
      <c r="C19" s="2">
        <f>+C14-C16</f>
        <v>681392.35000000056</v>
      </c>
    </row>
    <row r="20" spans="1:3" x14ac:dyDescent="0.3">
      <c r="C20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Teia Greenslit</dc:creator>
  <cp:lastModifiedBy>Teia Greenslit</cp:lastModifiedBy>
  <dcterms:created xsi:type="dcterms:W3CDTF">2022-12-15T15:18:40Z</dcterms:created>
  <dcterms:modified xsi:type="dcterms:W3CDTF">2022-12-16T17:23:31Z</dcterms:modified>
</cp:coreProperties>
</file>