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vppsant\userroot\iso_markets\System Data Requests\2022\WEC\WEC_Rate_Case\K&amp;M Justification\Generation\Coventry-Sheffield_Ryegate_RTUNITASM\"/>
    </mc:Choice>
  </mc:AlternateContent>
  <xr:revisionPtr revIDLastSave="0" documentId="13_ncr:1_{4880EF7F-A19A-494A-B301-78DE202978E5}" xr6:coauthVersionLast="47" xr6:coauthVersionMax="47" xr10:uidLastSave="{00000000-0000-0000-0000-000000000000}"/>
  <bookViews>
    <workbookView xWindow="-28920" yWindow="-4905" windowWidth="29040" windowHeight="15840" activeTab="1" xr2:uid="{9CE3B6B8-F141-49F6-9935-4854F13302EE}"/>
  </bookViews>
  <sheets>
    <sheet name="RTUNITASM" sheetId="2" r:id="rId1"/>
    <sheet name="Coventry_Table" sheetId="3" r:id="rId2"/>
  </sheets>
  <definedNames>
    <definedName name="ExternalData_1" localSheetId="0" hidden="1">'RTUNITASM'!$A$1:$D$379</definedName>
    <definedName name="_xlnm.Print_Area" localSheetId="1">Coventry_Table!$A$22:$N$43</definedName>
  </definedName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7" i="3" l="1"/>
  <c r="N28" i="3"/>
  <c r="N29" i="3"/>
  <c r="N30" i="3"/>
  <c r="N31" i="3"/>
  <c r="N32" i="3"/>
  <c r="N33" i="3"/>
  <c r="N34" i="3"/>
  <c r="N35" i="3"/>
  <c r="N36" i="3"/>
  <c r="N37" i="3"/>
  <c r="N38" i="3"/>
  <c r="N26" i="3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M40" i="3"/>
  <c r="L40" i="3"/>
  <c r="K40" i="3"/>
  <c r="J40" i="3"/>
  <c r="I40" i="3"/>
  <c r="H40" i="3"/>
  <c r="G40" i="3"/>
  <c r="F40" i="3"/>
  <c r="E40" i="3"/>
  <c r="D40" i="3"/>
  <c r="C40" i="3"/>
  <c r="B40" i="3"/>
  <c r="N40" i="3" l="1"/>
  <c r="N42" i="3" s="1"/>
  <c r="N43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A2A49D-C2CB-4B7E-B4EA-EB7CF6CECC5A}" keepAlive="1" name="Query - RTUNITASM" description="Connection to the 'RTUNITASM' query in the workbook." type="5" refreshedVersion="8" background="1" saveData="1">
    <dbPr connection="Provider=Microsoft.Mashup.OleDb.1;Data Source=$Workbook$;Location=RTUNITASM;Extended Properties=&quot;&quot;" command="SELECT * FROM [RTUNITASM]"/>
  </connection>
</connections>
</file>

<file path=xl/sharedStrings.xml><?xml version="1.0" encoding="utf-8"?>
<sst xmlns="http://schemas.openxmlformats.org/spreadsheetml/2006/main" count="399" uniqueCount="23">
  <si>
    <t>Asset Name</t>
  </si>
  <si>
    <t>COVENTRY CLEAN ENERGY #4</t>
  </si>
  <si>
    <t>COVENTRY CLEAN ENERGY</t>
  </si>
  <si>
    <t>COVENTRY CLEAN ENERGY 1</t>
  </si>
  <si>
    <t>COVENTRY CLEAN ENERGY 2</t>
  </si>
  <si>
    <t>Year</t>
  </si>
  <si>
    <t>Month</t>
  </si>
  <si>
    <t>MWH</t>
  </si>
  <si>
    <t>Row Labels</t>
  </si>
  <si>
    <t>Sum of MWH</t>
  </si>
  <si>
    <t>COVENTRY GENERATION</t>
  </si>
  <si>
    <t>Fiscal Year</t>
  </si>
  <si>
    <t>Column Labels</t>
  </si>
  <si>
    <t>Grand Total</t>
  </si>
  <si>
    <t>(All)</t>
  </si>
  <si>
    <t>Coventry Generation After June 2009</t>
  </si>
  <si>
    <t>13 Yr. Ave.</t>
  </si>
  <si>
    <t>FY Totals</t>
  </si>
  <si>
    <t>Midpoint</t>
  </si>
  <si>
    <t>https://www.washingtonelectric.coop/about-wec/coventry-plant/</t>
  </si>
  <si>
    <t>(Ave - Test Year) / 2</t>
  </si>
  <si>
    <t>WASHINGTON ELECTRIC COOPERATIVE</t>
  </si>
  <si>
    <t>EXHIBIT WEC-SPE-2: COVENTRY GENERATION HISTORY &amp; RATE YEAR ADJUSTMENT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</si>
</sst>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NumberFormat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0" fillId="0" borderId="0" xfId="0" pivotButton="1" applyAlignment="1">
      <alignment horizontal="center" wrapText="1"/>
    </xf>
    <xf numFmtId="3" fontId="0" fillId="0" borderId="0" xfId="0" applyNumberFormat="1" applyFill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quotePrefix="1" applyFont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1" fillId="0" borderId="0" xfId="0" quotePrefix="1" applyFont="1" applyAlignment="1">
      <alignment horizontal="left"/>
    </xf>
  </cellXfs>
  <cellStyles count="2">
    <cellStyle name="Hyperlink" xfId="1" builtinId="8"/>
    <cellStyle name="Normal" xfId="0" builtinId="0"/>
  </cellStyles>
  <dxfs count="16">
    <dxf>
      <fill>
        <patternFill patternType="none">
          <bgColor auto="1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hawn Enterline" refreshedDate="44812.66939884259" createdVersion="7" refreshedVersion="8" minRefreshableVersion="3" recordCount="378" xr:uid="{4E86BACA-55C8-4475-9826-2F5A19318979}">
  <cacheSource type="worksheet">
    <worksheetSource name="RTUNITASM"/>
  </cacheSource>
  <cacheFields count="5">
    <cacheField name="Year" numFmtId="0">
      <sharedItems containsSemiMixedTypes="0" containsString="0" containsNumber="1" containsInteger="1" minValue="2007" maxValue="2022" count="16"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</sharedItems>
    </cacheField>
    <cacheField name="Month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Asset Name" numFmtId="0">
      <sharedItems count="70">
        <s v="COVENTRY CLEAN ENERGY"/>
        <s v="COVENTRY CLEAN ENERGY #4"/>
        <s v="COVENTRY CLEAN ENERGY 1"/>
        <s v="COVENTRY CLEAN ENERGY 2"/>
        <s v="DUDLEY HYDRO" u="1"/>
        <s v="STONY BROOK GT1B" u="1"/>
        <s v="PITTSFIELD HYDRO" u="1"/>
        <s v="COMPTU FALLS" u="1"/>
        <s v="BARKER UPPER HYDRO" u="1"/>
        <s v="KILLINGTON" u="1"/>
        <s v="SLACK DAM" u="1"/>
        <s v="NEIGHBORHOOD ENERGY, LLC" u="1"/>
        <s v="ENOSBURG 2 DIESEL" u="1"/>
        <s v="BARTON HYDRO" u="1"/>
        <s v="WOLCOTT HYDRO #1" u="1"/>
        <s v="OTTAUQUECHEE" u="1"/>
        <s v="DODGE FALLS-NEW" u="1"/>
        <s v="YARMOUTH 4" u="1"/>
        <s v="MARTINSVILLE" u="1"/>
        <s v="ENOSBURG HYDRO" u="1"/>
        <s v="WOODSIDE" u="1"/>
        <s v="DEWEY MILLS" u="1"/>
        <s v="H.K. SANDERS" u="1"/>
        <s v="FITCHBURG LANDFILL" u="1"/>
        <s v="WINOOSKI 8" u="1"/>
        <s v="GARDINER HYDRO" u="1"/>
        <s v="SWANTON GT-2" u="1"/>
        <s v="BLUE SPRUCE FARM" u="1"/>
        <s v="J C MCNEIL" u="1"/>
        <s v="STONY BROOK GT1C" u="1"/>
        <s v="WEBSTER HYDRO" u="1"/>
        <s v="GREEN MOUNTAIN DAIRY" u="1"/>
        <s v="POWDER MILL HYDRO" u="1"/>
        <s v="EXETER AGRI ENERGY" u="1"/>
        <s v="FIEC DIESEL" u="1"/>
        <s v="EMERSON FALLS" u="1"/>
        <s v="WMA CHESTER SOLAR 1" u="1"/>
        <s v="BOLTONVILLE HYDRO" u="1"/>
        <s v="SOUTH BARRE HYDRO" u="1"/>
        <s v="BLACKSTONE HYDRO LOAD REDUCER" u="1"/>
        <s v="LADD'S MILL" u="1"/>
        <s v="WINOOSKI 1" u="1"/>
        <s v="RYEGATE 1-NEW" u="1"/>
        <s v="SHELDON SPRINGS" u="1"/>
        <s v="WRIGHTSVILLE" u="1"/>
        <s v="NEWBURY" u="1"/>
        <s v="MONTAGNE FARM" u="1"/>
        <s v="BARTON 1-4 DIESELS" u="1"/>
        <s v="STONY BROOK GT1A" u="1"/>
        <s v="SIMPSON G LOAD REDUCER" u="1"/>
        <s v="MORRISVILLE PLANT #2" u="1"/>
        <s v="SWANTON GT-1" u="1"/>
        <s v="BERKSHIRE COW POWER" u="1"/>
        <s v="CADYS FALLS" u="1"/>
        <s v="HIGHGATE FALLS" u="1"/>
        <s v="VAIL &amp; GREAT FALLS" u="1"/>
        <s v="MORETOWN 8" u="1"/>
        <s v="COMTU FALLS" u="1"/>
        <s v="BROWNS MILL HYDRO" u="1"/>
        <s v="BARKER LOWER HYDRO" u="1"/>
        <s v="BLUE SPRUCE FARM " u="1"/>
        <s v="KINGSBURY" u="1"/>
        <s v="LADDS MILL" u="1"/>
        <s v="HUNTINGTON FALLS-NEW" u="1"/>
        <s v="NANTANA MILL" u="1"/>
        <s v="BARNET" u="1"/>
        <s v="PRINCETON WIND FARM" u="1"/>
        <s v="FOX ISLAND WIND" u="1"/>
        <s v="SHEFFIELD WIND PLANT" u="1"/>
        <s v="NEWPORT HYDRO" u="1"/>
      </sharedItems>
    </cacheField>
    <cacheField name="MWH" numFmtId="0">
      <sharedItems containsSemiMixedTypes="0" containsString="0" containsNumber="1" minValue="259.8" maxValue="3689.4"/>
    </cacheField>
    <cacheField name="Fiscal Yea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8">
  <r>
    <x v="0"/>
    <x v="0"/>
    <x v="0"/>
    <n v="3689.4"/>
    <s v="2006/2007"/>
  </r>
  <r>
    <x v="0"/>
    <x v="1"/>
    <x v="0"/>
    <n v="2845.8"/>
    <s v="2006/2007"/>
  </r>
  <r>
    <x v="0"/>
    <x v="2"/>
    <x v="0"/>
    <n v="3079.5749999999998"/>
    <s v="2006/2007"/>
  </r>
  <r>
    <x v="0"/>
    <x v="3"/>
    <x v="0"/>
    <n v="3138.15"/>
    <s v="2006/2007"/>
  </r>
  <r>
    <x v="0"/>
    <x v="4"/>
    <x v="0"/>
    <n v="3153.15"/>
    <s v="2006/2007"/>
  </r>
  <r>
    <x v="0"/>
    <x v="5"/>
    <x v="0"/>
    <n v="2929.875"/>
    <s v="2006/2007"/>
  </r>
  <r>
    <x v="0"/>
    <x v="6"/>
    <x v="0"/>
    <n v="2892.8249999999998"/>
    <s v="2007/2008"/>
  </r>
  <r>
    <x v="0"/>
    <x v="7"/>
    <x v="0"/>
    <n v="2876.625"/>
    <s v="2007/2008"/>
  </r>
  <r>
    <x v="0"/>
    <x v="8"/>
    <x v="0"/>
    <n v="2727.3"/>
    <s v="2007/2008"/>
  </r>
  <r>
    <x v="0"/>
    <x v="9"/>
    <x v="0"/>
    <n v="2870.25"/>
    <s v="2007/2008"/>
  </r>
  <r>
    <x v="0"/>
    <x v="10"/>
    <x v="0"/>
    <n v="2887.95"/>
    <s v="2007/2008"/>
  </r>
  <r>
    <x v="0"/>
    <x v="11"/>
    <x v="0"/>
    <n v="2820.5250000000001"/>
    <s v="2007/2008"/>
  </r>
  <r>
    <x v="1"/>
    <x v="0"/>
    <x v="0"/>
    <n v="2933.55"/>
    <s v="2007/2008"/>
  </r>
  <r>
    <x v="1"/>
    <x v="1"/>
    <x v="0"/>
    <n v="2860.7440000000001"/>
    <s v="2007/2008"/>
  </r>
  <r>
    <x v="1"/>
    <x v="2"/>
    <x v="0"/>
    <n v="3077.1750000000002"/>
    <s v="2007/2008"/>
  </r>
  <r>
    <x v="1"/>
    <x v="3"/>
    <x v="0"/>
    <n v="3004.4250000000002"/>
    <s v="2007/2008"/>
  </r>
  <r>
    <x v="1"/>
    <x v="4"/>
    <x v="0"/>
    <n v="3132.0749999999998"/>
    <s v="2007/2008"/>
  </r>
  <r>
    <x v="1"/>
    <x v="5"/>
    <x v="0"/>
    <n v="3011.48"/>
    <s v="2007/2008"/>
  </r>
  <r>
    <x v="1"/>
    <x v="6"/>
    <x v="0"/>
    <n v="3031.47"/>
    <s v="2008/2009"/>
  </r>
  <r>
    <x v="1"/>
    <x v="7"/>
    <x v="0"/>
    <n v="3076.35"/>
    <s v="2008/2009"/>
  </r>
  <r>
    <x v="1"/>
    <x v="8"/>
    <x v="0"/>
    <n v="2950.2629999999999"/>
    <s v="2008/2009"/>
  </r>
  <r>
    <x v="1"/>
    <x v="9"/>
    <x v="0"/>
    <n v="3288.9749999999999"/>
    <s v="2008/2009"/>
  </r>
  <r>
    <x v="1"/>
    <x v="10"/>
    <x v="0"/>
    <n v="3252.9560000000001"/>
    <s v="2008/2009"/>
  </r>
  <r>
    <x v="1"/>
    <x v="11"/>
    <x v="0"/>
    <n v="3287.1750000000002"/>
    <s v="2008/2009"/>
  </r>
  <r>
    <x v="2"/>
    <x v="0"/>
    <x v="0"/>
    <n v="3314.625"/>
    <s v="2008/2009"/>
  </r>
  <r>
    <x v="2"/>
    <x v="1"/>
    <x v="0"/>
    <n v="2864.4"/>
    <s v="2008/2009"/>
  </r>
  <r>
    <x v="2"/>
    <x v="2"/>
    <x v="0"/>
    <n v="3074.4749999999999"/>
    <s v="2008/2009"/>
  </r>
  <r>
    <x v="2"/>
    <x v="3"/>
    <x v="0"/>
    <n v="2989.3040000000001"/>
    <s v="2008/2009"/>
  </r>
  <r>
    <x v="2"/>
    <x v="4"/>
    <x v="0"/>
    <n v="2971.5"/>
    <s v="2008/2009"/>
  </r>
  <r>
    <x v="2"/>
    <x v="5"/>
    <x v="0"/>
    <n v="3085.2040000000002"/>
    <s v="2008/2009"/>
  </r>
  <r>
    <x v="2"/>
    <x v="6"/>
    <x v="0"/>
    <n v="3030.3870000000002"/>
    <s v="2009/2010"/>
  </r>
  <r>
    <x v="2"/>
    <x v="7"/>
    <x v="0"/>
    <n v="2747.94"/>
    <s v="2009/2010"/>
  </r>
  <r>
    <x v="2"/>
    <x v="8"/>
    <x v="0"/>
    <n v="2498.2359999999999"/>
    <s v="2009/2010"/>
  </r>
  <r>
    <x v="2"/>
    <x v="9"/>
    <x v="0"/>
    <n v="2559.96"/>
    <s v="2009/2010"/>
  </r>
  <r>
    <x v="2"/>
    <x v="10"/>
    <x v="0"/>
    <n v="2493.5639999999999"/>
    <s v="2009/2010"/>
  </r>
  <r>
    <x v="2"/>
    <x v="11"/>
    <x v="0"/>
    <n v="2528.04"/>
    <s v="2009/2010"/>
  </r>
  <r>
    <x v="3"/>
    <x v="0"/>
    <x v="0"/>
    <n v="2561.88"/>
    <s v="2009/2010"/>
  </r>
  <r>
    <x v="3"/>
    <x v="1"/>
    <x v="0"/>
    <n v="2248.08"/>
    <s v="2009/2010"/>
  </r>
  <r>
    <x v="3"/>
    <x v="2"/>
    <x v="0"/>
    <n v="2567.46"/>
    <s v="2009/2010"/>
  </r>
  <r>
    <x v="3"/>
    <x v="3"/>
    <x v="0"/>
    <n v="2483.3620000000001"/>
    <s v="2009/2010"/>
  </r>
  <r>
    <x v="3"/>
    <x v="4"/>
    <x v="0"/>
    <n v="2529.42"/>
    <s v="2009/2010"/>
  </r>
  <r>
    <x v="3"/>
    <x v="5"/>
    <x v="0"/>
    <n v="2401.5"/>
    <s v="2009/2010"/>
  </r>
  <r>
    <x v="3"/>
    <x v="6"/>
    <x v="0"/>
    <n v="2361.12"/>
    <s v="2010/2011"/>
  </r>
  <r>
    <x v="3"/>
    <x v="7"/>
    <x v="0"/>
    <n v="2357.7600000000002"/>
    <s v="2010/2011"/>
  </r>
  <r>
    <x v="3"/>
    <x v="8"/>
    <x v="0"/>
    <n v="2130.7199999999998"/>
    <s v="2010/2011"/>
  </r>
  <r>
    <x v="3"/>
    <x v="9"/>
    <x v="0"/>
    <n v="2347.2600000000002"/>
    <s v="2010/2011"/>
  </r>
  <r>
    <x v="3"/>
    <x v="10"/>
    <x v="0"/>
    <n v="2482.62"/>
    <s v="2010/2011"/>
  </r>
  <r>
    <x v="3"/>
    <x v="11"/>
    <x v="0"/>
    <n v="2624.22"/>
    <s v="2010/2011"/>
  </r>
  <r>
    <x v="4"/>
    <x v="0"/>
    <x v="0"/>
    <n v="2648.22"/>
    <s v="2010/2011"/>
  </r>
  <r>
    <x v="4"/>
    <x v="1"/>
    <x v="0"/>
    <n v="2377.98"/>
    <s v="2010/2011"/>
  </r>
  <r>
    <x v="4"/>
    <x v="2"/>
    <x v="0"/>
    <n v="2664.06"/>
    <s v="2010/2011"/>
  </r>
  <r>
    <x v="4"/>
    <x v="3"/>
    <x v="0"/>
    <n v="2613.6"/>
    <s v="2010/2011"/>
  </r>
  <r>
    <x v="4"/>
    <x v="4"/>
    <x v="0"/>
    <n v="2713.02"/>
    <s v="2010/2011"/>
  </r>
  <r>
    <x v="4"/>
    <x v="5"/>
    <x v="0"/>
    <n v="2450.52"/>
    <s v="2010/2011"/>
  </r>
  <r>
    <x v="4"/>
    <x v="6"/>
    <x v="0"/>
    <n v="2558.8200000000002"/>
    <s v="2011/2012"/>
  </r>
  <r>
    <x v="4"/>
    <x v="7"/>
    <x v="0"/>
    <n v="2446.92"/>
    <s v="2011/2012"/>
  </r>
  <r>
    <x v="4"/>
    <x v="8"/>
    <x v="0"/>
    <n v="2436.7800000000002"/>
    <s v="2011/2012"/>
  </r>
  <r>
    <x v="4"/>
    <x v="9"/>
    <x v="0"/>
    <n v="2536.1999999999998"/>
    <s v="2011/2012"/>
  </r>
  <r>
    <x v="4"/>
    <x v="10"/>
    <x v="0"/>
    <n v="2399.46"/>
    <s v="2011/2012"/>
  </r>
  <r>
    <x v="4"/>
    <x v="11"/>
    <x v="0"/>
    <n v="2322.9"/>
    <s v="2011/2012"/>
  </r>
  <r>
    <x v="5"/>
    <x v="0"/>
    <x v="0"/>
    <n v="2377.44"/>
    <s v="2011/2012"/>
  </r>
  <r>
    <x v="5"/>
    <x v="1"/>
    <x v="0"/>
    <n v="2183.2800000000002"/>
    <s v="2011/2012"/>
  </r>
  <r>
    <x v="5"/>
    <x v="2"/>
    <x v="0"/>
    <n v="2229.7199999999998"/>
    <s v="2011/2012"/>
  </r>
  <r>
    <x v="5"/>
    <x v="3"/>
    <x v="0"/>
    <n v="2277.96"/>
    <s v="2011/2012"/>
  </r>
  <r>
    <x v="5"/>
    <x v="4"/>
    <x v="0"/>
    <n v="2641.5"/>
    <s v="2011/2012"/>
  </r>
  <r>
    <x v="5"/>
    <x v="5"/>
    <x v="0"/>
    <n v="2512.56"/>
    <s v="2011/2012"/>
  </r>
  <r>
    <x v="5"/>
    <x v="6"/>
    <x v="0"/>
    <n v="2573.94"/>
    <s v="2012/2013"/>
  </r>
  <r>
    <x v="5"/>
    <x v="7"/>
    <x v="0"/>
    <n v="2567.2199999999998"/>
    <s v="2012/2013"/>
  </r>
  <r>
    <x v="5"/>
    <x v="8"/>
    <x v="0"/>
    <n v="2418.96"/>
    <s v="2012/2013"/>
  </r>
  <r>
    <x v="5"/>
    <x v="9"/>
    <x v="0"/>
    <n v="2725.92"/>
    <s v="2012/2013"/>
  </r>
  <r>
    <x v="5"/>
    <x v="10"/>
    <x v="0"/>
    <n v="2567.8200000000002"/>
    <s v="2012/2013"/>
  </r>
  <r>
    <x v="5"/>
    <x v="11"/>
    <x v="0"/>
    <n v="2560.14"/>
    <s v="2012/2013"/>
  </r>
  <r>
    <x v="6"/>
    <x v="0"/>
    <x v="0"/>
    <n v="2731.56"/>
    <s v="2012/2013"/>
  </r>
  <r>
    <x v="6"/>
    <x v="1"/>
    <x v="0"/>
    <n v="2576.88"/>
    <s v="2012/2013"/>
  </r>
  <r>
    <x v="6"/>
    <x v="2"/>
    <x v="0"/>
    <n v="2689.98"/>
    <s v="2012/2013"/>
  </r>
  <r>
    <x v="6"/>
    <x v="3"/>
    <x v="0"/>
    <n v="2595.36"/>
    <s v="2012/2013"/>
  </r>
  <r>
    <x v="6"/>
    <x v="4"/>
    <x v="0"/>
    <n v="2630.88"/>
    <s v="2012/2013"/>
  </r>
  <r>
    <x v="6"/>
    <x v="5"/>
    <x v="0"/>
    <n v="2591.04"/>
    <s v="2012/2013"/>
  </r>
  <r>
    <x v="6"/>
    <x v="6"/>
    <x v="0"/>
    <n v="2553.6"/>
    <s v="2013/2014"/>
  </r>
  <r>
    <x v="6"/>
    <x v="7"/>
    <x v="0"/>
    <n v="2481.48"/>
    <s v="2013/2014"/>
  </r>
  <r>
    <x v="6"/>
    <x v="8"/>
    <x v="0"/>
    <n v="2172.06"/>
    <s v="2013/2014"/>
  </r>
  <r>
    <x v="6"/>
    <x v="9"/>
    <x v="0"/>
    <n v="2327.4"/>
    <s v="2013/2014"/>
  </r>
  <r>
    <x v="6"/>
    <x v="10"/>
    <x v="0"/>
    <n v="2486.1"/>
    <s v="2013/2014"/>
  </r>
  <r>
    <x v="6"/>
    <x v="11"/>
    <x v="0"/>
    <n v="2708.64"/>
    <s v="2013/2014"/>
  </r>
  <r>
    <x v="7"/>
    <x v="0"/>
    <x v="0"/>
    <n v="2453.34"/>
    <s v="2013/2014"/>
  </r>
  <r>
    <x v="7"/>
    <x v="1"/>
    <x v="0"/>
    <n v="2079.54"/>
    <s v="2013/2014"/>
  </r>
  <r>
    <x v="7"/>
    <x v="2"/>
    <x v="0"/>
    <n v="2308.02"/>
    <s v="2013/2014"/>
  </r>
  <r>
    <x v="7"/>
    <x v="3"/>
    <x v="0"/>
    <n v="2198.58"/>
    <s v="2013/2014"/>
  </r>
  <r>
    <x v="7"/>
    <x v="4"/>
    <x v="0"/>
    <n v="2308.6799999999998"/>
    <s v="2013/2014"/>
  </r>
  <r>
    <x v="7"/>
    <x v="5"/>
    <x v="0"/>
    <n v="2135.2199999999998"/>
    <s v="2013/2014"/>
  </r>
  <r>
    <x v="7"/>
    <x v="6"/>
    <x v="0"/>
    <n v="2359.92"/>
    <s v="2014/2015"/>
  </r>
  <r>
    <x v="7"/>
    <x v="7"/>
    <x v="0"/>
    <n v="2372.81"/>
    <s v="2014/2015"/>
  </r>
  <r>
    <x v="7"/>
    <x v="8"/>
    <x v="0"/>
    <n v="2158.8139999999999"/>
    <s v="2014/2015"/>
  </r>
  <r>
    <x v="7"/>
    <x v="9"/>
    <x v="0"/>
    <n v="2230.4189999999999"/>
    <s v="2014/2015"/>
  </r>
  <r>
    <x v="7"/>
    <x v="10"/>
    <x v="0"/>
    <n v="2348.7240000000002"/>
    <s v="2014/2015"/>
  </r>
  <r>
    <x v="7"/>
    <x v="11"/>
    <x v="0"/>
    <n v="2760.6590000000001"/>
    <s v="2014/2015"/>
  </r>
  <r>
    <x v="8"/>
    <x v="0"/>
    <x v="0"/>
    <n v="2803.2190000000001"/>
    <s v="2014/2015"/>
  </r>
  <r>
    <x v="8"/>
    <x v="1"/>
    <x v="0"/>
    <n v="2509.1460000000002"/>
    <s v="2014/2015"/>
  </r>
  <r>
    <x v="8"/>
    <x v="2"/>
    <x v="0"/>
    <n v="2789.172"/>
    <s v="2014/2015"/>
  </r>
  <r>
    <x v="8"/>
    <x v="3"/>
    <x v="0"/>
    <n v="2643.2460000000001"/>
    <s v="2014/2015"/>
  </r>
  <r>
    <x v="8"/>
    <x v="4"/>
    <x v="0"/>
    <n v="2514.163"/>
    <s v="2014/2015"/>
  </r>
  <r>
    <x v="8"/>
    <x v="5"/>
    <x v="0"/>
    <n v="2650.7489999999998"/>
    <s v="2014/2015"/>
  </r>
  <r>
    <x v="8"/>
    <x v="6"/>
    <x v="0"/>
    <n v="2768.8789999999999"/>
    <s v="2015/2016"/>
  </r>
  <r>
    <x v="8"/>
    <x v="7"/>
    <x v="0"/>
    <n v="2645.5720000000001"/>
    <s v="2015/2016"/>
  </r>
  <r>
    <x v="8"/>
    <x v="8"/>
    <x v="0"/>
    <n v="2712.1320000000001"/>
    <s v="2015/2016"/>
  </r>
  <r>
    <x v="8"/>
    <x v="9"/>
    <x v="0"/>
    <n v="2819.931"/>
    <s v="2015/2016"/>
  </r>
  <r>
    <x v="8"/>
    <x v="10"/>
    <x v="0"/>
    <n v="2786.26"/>
    <s v="2015/2016"/>
  </r>
  <r>
    <x v="8"/>
    <x v="11"/>
    <x v="0"/>
    <n v="2742.8110000000001"/>
    <s v="2015/2016"/>
  </r>
  <r>
    <x v="9"/>
    <x v="0"/>
    <x v="0"/>
    <n v="2797.2910000000002"/>
    <s v="2015/2016"/>
  </r>
  <r>
    <x v="9"/>
    <x v="1"/>
    <x v="0"/>
    <n v="2410.4690000000001"/>
    <s v="2015/2016"/>
  </r>
  <r>
    <x v="9"/>
    <x v="2"/>
    <x v="0"/>
    <n v="2581.2750000000001"/>
    <s v="2015/2016"/>
  </r>
  <r>
    <x v="9"/>
    <x v="3"/>
    <x v="0"/>
    <n v="2459.2449999999999"/>
    <s v="2015/2016"/>
  </r>
  <r>
    <x v="9"/>
    <x v="4"/>
    <x v="0"/>
    <n v="2425.473"/>
    <s v="2015/2016"/>
  </r>
  <r>
    <x v="9"/>
    <x v="5"/>
    <x v="0"/>
    <n v="2565.2440000000001"/>
    <s v="2015/2016"/>
  </r>
  <r>
    <x v="9"/>
    <x v="6"/>
    <x v="0"/>
    <n v="2577.7080000000001"/>
    <s v="2016/2017"/>
  </r>
  <r>
    <x v="9"/>
    <x v="7"/>
    <x v="0"/>
    <n v="2616.4499999999998"/>
    <s v="2016/2017"/>
  </r>
  <r>
    <x v="9"/>
    <x v="8"/>
    <x v="0"/>
    <n v="2470.34"/>
    <s v="2016/2017"/>
  </r>
  <r>
    <x v="9"/>
    <x v="9"/>
    <x v="0"/>
    <n v="2705.018"/>
    <s v="2016/2017"/>
  </r>
  <r>
    <x v="9"/>
    <x v="10"/>
    <x v="0"/>
    <n v="2612.4029999999998"/>
    <s v="2016/2017"/>
  </r>
  <r>
    <x v="9"/>
    <x v="11"/>
    <x v="0"/>
    <n v="2747.0709999999999"/>
    <s v="2016/2017"/>
  </r>
  <r>
    <x v="10"/>
    <x v="0"/>
    <x v="0"/>
    <n v="2301.1039999999998"/>
    <s v="2016/2017"/>
  </r>
  <r>
    <x v="10"/>
    <x v="1"/>
    <x v="0"/>
    <n v="2341.9609999999998"/>
    <s v="2016/2017"/>
  </r>
  <r>
    <x v="10"/>
    <x v="2"/>
    <x v="0"/>
    <n v="2651.6210000000001"/>
    <s v="2016/2017"/>
  </r>
  <r>
    <x v="10"/>
    <x v="3"/>
    <x v="0"/>
    <n v="2614.8850000000002"/>
    <s v="2016/2017"/>
  </r>
  <r>
    <x v="10"/>
    <x v="4"/>
    <x v="0"/>
    <n v="2674.817"/>
    <s v="2016/2017"/>
  </r>
  <r>
    <x v="10"/>
    <x v="5"/>
    <x v="0"/>
    <n v="2507.556"/>
    <s v="2016/2017"/>
  </r>
  <r>
    <x v="10"/>
    <x v="6"/>
    <x v="0"/>
    <n v="2607.3829999999998"/>
    <s v="2017/2018"/>
  </r>
  <r>
    <x v="10"/>
    <x v="7"/>
    <x v="0"/>
    <n v="2666.7449999999999"/>
    <s v="2017/2018"/>
  </r>
  <r>
    <x v="10"/>
    <x v="8"/>
    <x v="0"/>
    <n v="2444.9520000000002"/>
    <s v="2017/2018"/>
  </r>
  <r>
    <x v="10"/>
    <x v="9"/>
    <x v="0"/>
    <n v="2390.5079999999998"/>
    <s v="2017/2018"/>
  </r>
  <r>
    <x v="10"/>
    <x v="10"/>
    <x v="0"/>
    <n v="2413.7190000000001"/>
    <s v="2017/2018"/>
  </r>
  <r>
    <x v="10"/>
    <x v="11"/>
    <x v="0"/>
    <n v="2676.1190000000001"/>
    <s v="2017/2018"/>
  </r>
  <r>
    <x v="11"/>
    <x v="0"/>
    <x v="0"/>
    <n v="2201.3110000000001"/>
    <s v="2017/2018"/>
  </r>
  <r>
    <x v="11"/>
    <x v="1"/>
    <x v="0"/>
    <n v="2451.64"/>
    <s v="2017/2018"/>
  </r>
  <r>
    <x v="11"/>
    <x v="2"/>
    <x v="0"/>
    <n v="2914.7379999999998"/>
    <s v="2017/2018"/>
  </r>
  <r>
    <x v="11"/>
    <x v="3"/>
    <x v="0"/>
    <n v="2860.6190000000001"/>
    <s v="2017/2018"/>
  </r>
  <r>
    <x v="11"/>
    <x v="4"/>
    <x v="0"/>
    <n v="2818.9580000000001"/>
    <s v="2017/2018"/>
  </r>
  <r>
    <x v="11"/>
    <x v="5"/>
    <x v="0"/>
    <n v="2680.105"/>
    <s v="2017/2018"/>
  </r>
  <r>
    <x v="11"/>
    <x v="6"/>
    <x v="0"/>
    <n v="2709.5369999999998"/>
    <s v="2018/2019"/>
  </r>
  <r>
    <x v="11"/>
    <x v="7"/>
    <x v="0"/>
    <n v="2665.0659999999998"/>
    <s v="2018/2019"/>
  </r>
  <r>
    <x v="11"/>
    <x v="8"/>
    <x v="0"/>
    <n v="1852.11"/>
    <s v="2018/2019"/>
  </r>
  <r>
    <x v="11"/>
    <x v="9"/>
    <x v="0"/>
    <n v="2404.0970000000002"/>
    <s v="2018/2019"/>
  </r>
  <r>
    <x v="11"/>
    <x v="10"/>
    <x v="0"/>
    <n v="2693.482"/>
    <s v="2018/2019"/>
  </r>
  <r>
    <x v="11"/>
    <x v="11"/>
    <x v="0"/>
    <n v="2444.7350000000001"/>
    <s v="2018/2019"/>
  </r>
  <r>
    <x v="12"/>
    <x v="0"/>
    <x v="0"/>
    <n v="2422.02"/>
    <s v="2018/2019"/>
  </r>
  <r>
    <x v="12"/>
    <x v="1"/>
    <x v="0"/>
    <n v="2282.451"/>
    <s v="2018/2019"/>
  </r>
  <r>
    <x v="12"/>
    <x v="2"/>
    <x v="0"/>
    <n v="2474.201"/>
    <s v="2018/2019"/>
  </r>
  <r>
    <x v="12"/>
    <x v="3"/>
    <x v="0"/>
    <n v="2638.279"/>
    <s v="2018/2019"/>
  </r>
  <r>
    <x v="12"/>
    <x v="4"/>
    <x v="0"/>
    <n v="2894.2750000000001"/>
    <s v="2018/2019"/>
  </r>
  <r>
    <x v="12"/>
    <x v="5"/>
    <x v="0"/>
    <n v="2238.4090000000001"/>
    <s v="2018/2019"/>
  </r>
  <r>
    <x v="12"/>
    <x v="6"/>
    <x v="0"/>
    <n v="2654.9859999999999"/>
    <s v="2019/2020"/>
  </r>
  <r>
    <x v="12"/>
    <x v="7"/>
    <x v="0"/>
    <n v="2904.2489999999998"/>
    <s v="2019/2020"/>
  </r>
  <r>
    <x v="12"/>
    <x v="8"/>
    <x v="0"/>
    <n v="2936.7689999999998"/>
    <s v="2019/2020"/>
  </r>
  <r>
    <x v="12"/>
    <x v="9"/>
    <x v="0"/>
    <n v="2949.3180000000002"/>
    <s v="2019/2020"/>
  </r>
  <r>
    <x v="12"/>
    <x v="10"/>
    <x v="0"/>
    <n v="2864.6390000000001"/>
    <s v="2019/2020"/>
  </r>
  <r>
    <x v="12"/>
    <x v="11"/>
    <x v="0"/>
    <n v="3022.395"/>
    <s v="2019/2020"/>
  </r>
  <r>
    <x v="13"/>
    <x v="0"/>
    <x v="0"/>
    <n v="2943.4479999999999"/>
    <s v="2019/2020"/>
  </r>
  <r>
    <x v="13"/>
    <x v="1"/>
    <x v="0"/>
    <n v="2772.0810000000001"/>
    <s v="2019/2020"/>
  </r>
  <r>
    <x v="13"/>
    <x v="2"/>
    <x v="0"/>
    <n v="2636.03"/>
    <s v="2019/2020"/>
  </r>
  <r>
    <x v="13"/>
    <x v="3"/>
    <x v="0"/>
    <n v="2599.5239999999999"/>
    <s v="2019/2020"/>
  </r>
  <r>
    <x v="13"/>
    <x v="4"/>
    <x v="0"/>
    <n v="2663.5329999999999"/>
    <s v="2019/2020"/>
  </r>
  <r>
    <x v="13"/>
    <x v="5"/>
    <x v="0"/>
    <n v="2511.89"/>
    <s v="2019/2020"/>
  </r>
  <r>
    <x v="13"/>
    <x v="6"/>
    <x v="0"/>
    <n v="2818.5230000000001"/>
    <s v="2020/2021"/>
  </r>
  <r>
    <x v="13"/>
    <x v="7"/>
    <x v="0"/>
    <n v="2835.3980000000001"/>
    <s v="2020/2021"/>
  </r>
  <r>
    <x v="13"/>
    <x v="8"/>
    <x v="0"/>
    <n v="2791.884"/>
    <s v="2020/2021"/>
  </r>
  <r>
    <x v="13"/>
    <x v="9"/>
    <x v="0"/>
    <n v="2889.1819999999998"/>
    <s v="2020/2021"/>
  </r>
  <r>
    <x v="13"/>
    <x v="10"/>
    <x v="0"/>
    <n v="2525.7550000000001"/>
    <s v="2020/2021"/>
  </r>
  <r>
    <x v="13"/>
    <x v="11"/>
    <x v="0"/>
    <n v="2993.2339999999999"/>
    <s v="2020/2021"/>
  </r>
  <r>
    <x v="0"/>
    <x v="0"/>
    <x v="1"/>
    <n v="259.8"/>
    <s v="2006/2007"/>
  </r>
  <r>
    <x v="0"/>
    <x v="1"/>
    <x v="1"/>
    <n v="948.6"/>
    <s v="2006/2007"/>
  </r>
  <r>
    <x v="0"/>
    <x v="2"/>
    <x v="1"/>
    <n v="1026.5250000000001"/>
    <s v="2006/2007"/>
  </r>
  <r>
    <x v="0"/>
    <x v="3"/>
    <x v="1"/>
    <n v="1046.05"/>
    <s v="2006/2007"/>
  </r>
  <r>
    <x v="0"/>
    <x v="4"/>
    <x v="1"/>
    <n v="1051.05"/>
    <s v="2006/2007"/>
  </r>
  <r>
    <x v="0"/>
    <x v="5"/>
    <x v="1"/>
    <n v="976.625"/>
    <s v="2006/2007"/>
  </r>
  <r>
    <x v="0"/>
    <x v="6"/>
    <x v="1"/>
    <n v="965.3"/>
    <s v="2007/2008"/>
  </r>
  <r>
    <x v="0"/>
    <x v="7"/>
    <x v="1"/>
    <n v="958.875"/>
    <s v="2007/2008"/>
  </r>
  <r>
    <x v="0"/>
    <x v="8"/>
    <x v="1"/>
    <n v="909.1"/>
    <s v="2007/2008"/>
  </r>
  <r>
    <x v="0"/>
    <x v="9"/>
    <x v="1"/>
    <n v="956.75"/>
    <s v="2007/2008"/>
  </r>
  <r>
    <x v="0"/>
    <x v="10"/>
    <x v="1"/>
    <n v="962.65"/>
    <s v="2007/2008"/>
  </r>
  <r>
    <x v="0"/>
    <x v="11"/>
    <x v="1"/>
    <n v="940.17499999999995"/>
    <s v="2007/2008"/>
  </r>
  <r>
    <x v="1"/>
    <x v="0"/>
    <x v="1"/>
    <n v="977.85"/>
    <s v="2007/2008"/>
  </r>
  <r>
    <x v="1"/>
    <x v="1"/>
    <x v="1"/>
    <n v="953.57299999999998"/>
    <s v="2007/2008"/>
  </r>
  <r>
    <x v="1"/>
    <x v="2"/>
    <x v="1"/>
    <n v="1025.7249999999999"/>
    <s v="2007/2008"/>
  </r>
  <r>
    <x v="1"/>
    <x v="3"/>
    <x v="1"/>
    <n v="1001.475"/>
    <s v="2007/2008"/>
  </r>
  <r>
    <x v="1"/>
    <x v="4"/>
    <x v="1"/>
    <n v="1044.0250000000001"/>
    <s v="2007/2008"/>
  </r>
  <r>
    <x v="1"/>
    <x v="5"/>
    <x v="1"/>
    <n v="1004.22"/>
    <s v="2007/2008"/>
  </r>
  <r>
    <x v="1"/>
    <x v="6"/>
    <x v="1"/>
    <n v="1010.49"/>
    <s v="2008/2009"/>
  </r>
  <r>
    <x v="1"/>
    <x v="7"/>
    <x v="1"/>
    <n v="1025.45"/>
    <s v="2008/2009"/>
  </r>
  <r>
    <x v="1"/>
    <x v="8"/>
    <x v="1"/>
    <n v="982.73699999999997"/>
    <s v="2008/2009"/>
  </r>
  <r>
    <x v="1"/>
    <x v="9"/>
    <x v="1"/>
    <n v="1096.325"/>
    <s v="2008/2009"/>
  </r>
  <r>
    <x v="1"/>
    <x v="10"/>
    <x v="1"/>
    <n v="1084.5440000000001"/>
    <s v="2008/2009"/>
  </r>
  <r>
    <x v="1"/>
    <x v="11"/>
    <x v="1"/>
    <n v="1095.7249999999999"/>
    <s v="2008/2009"/>
  </r>
  <r>
    <x v="2"/>
    <x v="0"/>
    <x v="1"/>
    <n v="1104.875"/>
    <s v="2008/2009"/>
  </r>
  <r>
    <x v="2"/>
    <x v="1"/>
    <x v="1"/>
    <n v="954.8"/>
    <s v="2008/2009"/>
  </r>
  <r>
    <x v="2"/>
    <x v="2"/>
    <x v="1"/>
    <n v="1024.825"/>
    <s v="2008/2009"/>
  </r>
  <r>
    <x v="2"/>
    <x v="3"/>
    <x v="1"/>
    <n v="995.89599999999996"/>
    <s v="2008/2009"/>
  </r>
  <r>
    <x v="2"/>
    <x v="4"/>
    <x v="1"/>
    <n v="990.5"/>
    <s v="2008/2009"/>
  </r>
  <r>
    <x v="2"/>
    <x v="5"/>
    <x v="1"/>
    <n v="1028.3979999999999"/>
    <s v="2008/2009"/>
  </r>
  <r>
    <x v="2"/>
    <x v="6"/>
    <x v="1"/>
    <n v="1667.7329999999999"/>
    <s v="2009/2010"/>
  </r>
  <r>
    <x v="2"/>
    <x v="7"/>
    <x v="1"/>
    <n v="1831.96"/>
    <s v="2009/2010"/>
  </r>
  <r>
    <x v="2"/>
    <x v="8"/>
    <x v="1"/>
    <n v="1665.0640000000001"/>
    <s v="2009/2010"/>
  </r>
  <r>
    <x v="2"/>
    <x v="9"/>
    <x v="1"/>
    <n v="1706.64"/>
    <s v="2009/2010"/>
  </r>
  <r>
    <x v="2"/>
    <x v="10"/>
    <x v="1"/>
    <n v="1662.376"/>
    <s v="2009/2010"/>
  </r>
  <r>
    <x v="2"/>
    <x v="11"/>
    <x v="1"/>
    <n v="1685.36"/>
    <s v="2009/2010"/>
  </r>
  <r>
    <x v="3"/>
    <x v="0"/>
    <x v="1"/>
    <n v="1707.92"/>
    <s v="2009/2010"/>
  </r>
  <r>
    <x v="3"/>
    <x v="1"/>
    <x v="1"/>
    <n v="1498.72"/>
    <s v="2009/2010"/>
  </r>
  <r>
    <x v="3"/>
    <x v="2"/>
    <x v="1"/>
    <n v="1711.64"/>
    <s v="2009/2010"/>
  </r>
  <r>
    <x v="3"/>
    <x v="3"/>
    <x v="1"/>
    <n v="1657.4380000000001"/>
    <s v="2009/2010"/>
  </r>
  <r>
    <x v="3"/>
    <x v="4"/>
    <x v="1"/>
    <n v="1686.28"/>
    <s v="2009/2010"/>
  </r>
  <r>
    <x v="3"/>
    <x v="5"/>
    <x v="1"/>
    <n v="1601"/>
    <s v="2009/2010"/>
  </r>
  <r>
    <x v="3"/>
    <x v="6"/>
    <x v="1"/>
    <n v="1574.08"/>
    <s v="2010/2011"/>
  </r>
  <r>
    <x v="3"/>
    <x v="7"/>
    <x v="1"/>
    <n v="1571.84"/>
    <s v="2010/2011"/>
  </r>
  <r>
    <x v="3"/>
    <x v="8"/>
    <x v="1"/>
    <n v="1420.48"/>
    <s v="2010/2011"/>
  </r>
  <r>
    <x v="3"/>
    <x v="9"/>
    <x v="1"/>
    <n v="1564.84"/>
    <s v="2010/2011"/>
  </r>
  <r>
    <x v="3"/>
    <x v="10"/>
    <x v="1"/>
    <n v="1655.08"/>
    <s v="2010/2011"/>
  </r>
  <r>
    <x v="3"/>
    <x v="11"/>
    <x v="1"/>
    <n v="1749.48"/>
    <s v="2010/2011"/>
  </r>
  <r>
    <x v="4"/>
    <x v="0"/>
    <x v="1"/>
    <n v="1765.48"/>
    <s v="2010/2011"/>
  </r>
  <r>
    <x v="4"/>
    <x v="1"/>
    <x v="1"/>
    <n v="1585.32"/>
    <s v="2010/2011"/>
  </r>
  <r>
    <x v="4"/>
    <x v="2"/>
    <x v="1"/>
    <n v="1776.04"/>
    <s v="2010/2011"/>
  </r>
  <r>
    <x v="4"/>
    <x v="3"/>
    <x v="1"/>
    <n v="1742.4"/>
    <s v="2010/2011"/>
  </r>
  <r>
    <x v="4"/>
    <x v="4"/>
    <x v="1"/>
    <n v="1808.68"/>
    <s v="2010/2011"/>
  </r>
  <r>
    <x v="4"/>
    <x v="5"/>
    <x v="1"/>
    <n v="1633.68"/>
    <s v="2010/2011"/>
  </r>
  <r>
    <x v="4"/>
    <x v="6"/>
    <x v="1"/>
    <n v="1705.88"/>
    <s v="2011/2012"/>
  </r>
  <r>
    <x v="4"/>
    <x v="7"/>
    <x v="1"/>
    <n v="1631.28"/>
    <s v="2011/2012"/>
  </r>
  <r>
    <x v="4"/>
    <x v="8"/>
    <x v="1"/>
    <n v="1624.52"/>
    <s v="2011/2012"/>
  </r>
  <r>
    <x v="4"/>
    <x v="9"/>
    <x v="1"/>
    <n v="1690.8"/>
    <s v="2011/2012"/>
  </r>
  <r>
    <x v="4"/>
    <x v="10"/>
    <x v="1"/>
    <n v="1599.64"/>
    <s v="2011/2012"/>
  </r>
  <r>
    <x v="4"/>
    <x v="11"/>
    <x v="1"/>
    <n v="1548.6"/>
    <s v="2011/2012"/>
  </r>
  <r>
    <x v="5"/>
    <x v="0"/>
    <x v="1"/>
    <n v="1584.96"/>
    <s v="2011/2012"/>
  </r>
  <r>
    <x v="5"/>
    <x v="1"/>
    <x v="1"/>
    <n v="1455.52"/>
    <s v="2011/2012"/>
  </r>
  <r>
    <x v="5"/>
    <x v="2"/>
    <x v="1"/>
    <n v="1486.48"/>
    <s v="2011/2012"/>
  </r>
  <r>
    <x v="5"/>
    <x v="3"/>
    <x v="1"/>
    <n v="1518.64"/>
    <s v="2011/2012"/>
  </r>
  <r>
    <x v="5"/>
    <x v="4"/>
    <x v="1"/>
    <n v="1761"/>
    <s v="2011/2012"/>
  </r>
  <r>
    <x v="5"/>
    <x v="5"/>
    <x v="1"/>
    <n v="1675.04"/>
    <s v="2011/2012"/>
  </r>
  <r>
    <x v="5"/>
    <x v="6"/>
    <x v="1"/>
    <n v="1715.96"/>
    <s v="2012/2013"/>
  </r>
  <r>
    <x v="5"/>
    <x v="7"/>
    <x v="1"/>
    <n v="1711.48"/>
    <s v="2012/2013"/>
  </r>
  <r>
    <x v="5"/>
    <x v="8"/>
    <x v="1"/>
    <n v="1612.64"/>
    <s v="2012/2013"/>
  </r>
  <r>
    <x v="5"/>
    <x v="9"/>
    <x v="1"/>
    <n v="1817.28"/>
    <s v="2012/2013"/>
  </r>
  <r>
    <x v="5"/>
    <x v="10"/>
    <x v="1"/>
    <n v="1711.88"/>
    <s v="2012/2013"/>
  </r>
  <r>
    <x v="5"/>
    <x v="11"/>
    <x v="1"/>
    <n v="1706.76"/>
    <s v="2012/2013"/>
  </r>
  <r>
    <x v="6"/>
    <x v="0"/>
    <x v="1"/>
    <n v="1821.04"/>
    <s v="2012/2013"/>
  </r>
  <r>
    <x v="6"/>
    <x v="1"/>
    <x v="1"/>
    <n v="1717.92"/>
    <s v="2012/2013"/>
  </r>
  <r>
    <x v="6"/>
    <x v="2"/>
    <x v="1"/>
    <n v="1793.32"/>
    <s v="2012/2013"/>
  </r>
  <r>
    <x v="6"/>
    <x v="3"/>
    <x v="1"/>
    <n v="1730.24"/>
    <s v="2012/2013"/>
  </r>
  <r>
    <x v="6"/>
    <x v="4"/>
    <x v="1"/>
    <n v="1753.92"/>
    <s v="2012/2013"/>
  </r>
  <r>
    <x v="6"/>
    <x v="5"/>
    <x v="1"/>
    <n v="1727.36"/>
    <s v="2012/2013"/>
  </r>
  <r>
    <x v="6"/>
    <x v="6"/>
    <x v="1"/>
    <n v="1702.4"/>
    <s v="2013/2014"/>
  </r>
  <r>
    <x v="6"/>
    <x v="7"/>
    <x v="1"/>
    <n v="1654.32"/>
    <s v="2013/2014"/>
  </r>
  <r>
    <x v="6"/>
    <x v="8"/>
    <x v="1"/>
    <n v="1448.04"/>
    <s v="2013/2014"/>
  </r>
  <r>
    <x v="6"/>
    <x v="9"/>
    <x v="1"/>
    <n v="1551.6"/>
    <s v="2013/2014"/>
  </r>
  <r>
    <x v="6"/>
    <x v="10"/>
    <x v="1"/>
    <n v="1657.4"/>
    <s v="2013/2014"/>
  </r>
  <r>
    <x v="6"/>
    <x v="11"/>
    <x v="1"/>
    <n v="1805.76"/>
    <s v="2013/2014"/>
  </r>
  <r>
    <x v="7"/>
    <x v="0"/>
    <x v="1"/>
    <n v="1635.56"/>
    <s v="2013/2014"/>
  </r>
  <r>
    <x v="7"/>
    <x v="1"/>
    <x v="1"/>
    <n v="1386.36"/>
    <s v="2013/2014"/>
  </r>
  <r>
    <x v="7"/>
    <x v="2"/>
    <x v="1"/>
    <n v="1538.68"/>
    <s v="2013/2014"/>
  </r>
  <r>
    <x v="7"/>
    <x v="3"/>
    <x v="1"/>
    <n v="1465.72"/>
    <s v="2013/2014"/>
  </r>
  <r>
    <x v="7"/>
    <x v="4"/>
    <x v="1"/>
    <n v="1539.12"/>
    <s v="2013/2014"/>
  </r>
  <r>
    <x v="7"/>
    <x v="5"/>
    <x v="1"/>
    <n v="1423.48"/>
    <s v="2013/2014"/>
  </r>
  <r>
    <x v="7"/>
    <x v="6"/>
    <x v="1"/>
    <n v="1573.28"/>
    <s v="2014/2015"/>
  </r>
  <r>
    <x v="7"/>
    <x v="7"/>
    <x v="1"/>
    <n v="1723.173"/>
    <s v="2014/2015"/>
  </r>
  <r>
    <x v="7"/>
    <x v="8"/>
    <x v="1"/>
    <n v="1681.62"/>
    <s v="2014/2015"/>
  </r>
  <r>
    <x v="7"/>
    <x v="9"/>
    <x v="1"/>
    <n v="1807.9739999999999"/>
    <s v="2014/2015"/>
  </r>
  <r>
    <x v="7"/>
    <x v="10"/>
    <x v="1"/>
    <n v="1902.454"/>
    <s v="2014/2015"/>
  </r>
  <r>
    <x v="7"/>
    <x v="11"/>
    <x v="1"/>
    <n v="2114.4340000000002"/>
    <s v="2014/2015"/>
  </r>
  <r>
    <x v="8"/>
    <x v="0"/>
    <x v="1"/>
    <n v="2057.1799999999998"/>
    <s v="2014/2015"/>
  </r>
  <r>
    <x v="8"/>
    <x v="1"/>
    <x v="1"/>
    <n v="1779.9839999999999"/>
    <s v="2014/2015"/>
  </r>
  <r>
    <x v="8"/>
    <x v="2"/>
    <x v="1"/>
    <n v="2173.252"/>
    <s v="2014/2015"/>
  </r>
  <r>
    <x v="8"/>
    <x v="3"/>
    <x v="1"/>
    <n v="2046.279"/>
    <s v="2014/2015"/>
  </r>
  <r>
    <x v="8"/>
    <x v="4"/>
    <x v="1"/>
    <n v="1797.396"/>
    <s v="2014/2015"/>
  </r>
  <r>
    <x v="8"/>
    <x v="5"/>
    <x v="1"/>
    <n v="1994.943"/>
    <s v="2014/2015"/>
  </r>
  <r>
    <x v="8"/>
    <x v="6"/>
    <x v="1"/>
    <n v="1980.174"/>
    <s v="2015/2016"/>
  </r>
  <r>
    <x v="8"/>
    <x v="7"/>
    <x v="1"/>
    <n v="2047.502"/>
    <s v="2015/2016"/>
  </r>
  <r>
    <x v="8"/>
    <x v="8"/>
    <x v="1"/>
    <n v="1944.63"/>
    <s v="2015/2016"/>
  </r>
  <r>
    <x v="8"/>
    <x v="9"/>
    <x v="1"/>
    <n v="2107.9859999999999"/>
    <s v="2015/2016"/>
  </r>
  <r>
    <x v="8"/>
    <x v="10"/>
    <x v="1"/>
    <n v="2023.431"/>
    <s v="2015/2016"/>
  </r>
  <r>
    <x v="8"/>
    <x v="11"/>
    <x v="1"/>
    <n v="1987.492"/>
    <s v="2015/2016"/>
  </r>
  <r>
    <x v="9"/>
    <x v="0"/>
    <x v="1"/>
    <n v="2002.3530000000001"/>
    <s v="2015/2016"/>
  </r>
  <r>
    <x v="9"/>
    <x v="1"/>
    <x v="1"/>
    <n v="1713.6890000000001"/>
    <s v="2015/2016"/>
  </r>
  <r>
    <x v="9"/>
    <x v="2"/>
    <x v="1"/>
    <n v="1945.576"/>
    <s v="2015/2016"/>
  </r>
  <r>
    <x v="9"/>
    <x v="3"/>
    <x v="1"/>
    <n v="1848.954"/>
    <s v="2015/2016"/>
  </r>
  <r>
    <x v="9"/>
    <x v="4"/>
    <x v="1"/>
    <n v="1852.509"/>
    <s v="2015/2016"/>
  </r>
  <r>
    <x v="9"/>
    <x v="5"/>
    <x v="1"/>
    <n v="1800.0260000000001"/>
    <s v="2015/2016"/>
  </r>
  <r>
    <x v="9"/>
    <x v="6"/>
    <x v="1"/>
    <n v="1873.798"/>
    <s v="2016/2017"/>
  </r>
  <r>
    <x v="9"/>
    <x v="7"/>
    <x v="1"/>
    <n v="1834.8510000000001"/>
    <s v="2016/2017"/>
  </r>
  <r>
    <x v="9"/>
    <x v="8"/>
    <x v="1"/>
    <n v="1804.6590000000001"/>
    <s v="2016/2017"/>
  </r>
  <r>
    <x v="9"/>
    <x v="9"/>
    <x v="1"/>
    <n v="1966.4960000000001"/>
    <s v="2016/2017"/>
  </r>
  <r>
    <x v="9"/>
    <x v="10"/>
    <x v="1"/>
    <n v="1788.4469999999999"/>
    <s v="2016/2017"/>
  </r>
  <r>
    <x v="9"/>
    <x v="11"/>
    <x v="1"/>
    <n v="1756.4259999999999"/>
    <s v="2016/2017"/>
  </r>
  <r>
    <x v="10"/>
    <x v="0"/>
    <x v="1"/>
    <n v="1956.9860000000001"/>
    <s v="2016/2017"/>
  </r>
  <r>
    <x v="10"/>
    <x v="1"/>
    <x v="1"/>
    <n v="1805.425"/>
    <s v="2016/2017"/>
  </r>
  <r>
    <x v="10"/>
    <x v="2"/>
    <x v="1"/>
    <n v="1995.239"/>
    <s v="2016/2017"/>
  </r>
  <r>
    <x v="10"/>
    <x v="3"/>
    <x v="1"/>
    <n v="1879.7439999999999"/>
    <s v="2016/2017"/>
  </r>
  <r>
    <x v="10"/>
    <x v="4"/>
    <x v="1"/>
    <n v="1992.9639999999999"/>
    <s v="2016/2017"/>
  </r>
  <r>
    <x v="10"/>
    <x v="5"/>
    <x v="1"/>
    <n v="1849.662"/>
    <s v="2016/2017"/>
  </r>
  <r>
    <x v="10"/>
    <x v="6"/>
    <x v="1"/>
    <n v="1784.732"/>
    <s v="2017/2018"/>
  </r>
  <r>
    <x v="10"/>
    <x v="7"/>
    <x v="1"/>
    <n v="1985.0060000000001"/>
    <s v="2017/2018"/>
  </r>
  <r>
    <x v="10"/>
    <x v="8"/>
    <x v="1"/>
    <n v="1764.241"/>
    <s v="2017/2018"/>
  </r>
  <r>
    <x v="10"/>
    <x v="9"/>
    <x v="1"/>
    <n v="1868.203"/>
    <s v="2017/2018"/>
  </r>
  <r>
    <x v="10"/>
    <x v="10"/>
    <x v="1"/>
    <n v="1877.0039999999999"/>
    <s v="2017/2018"/>
  </r>
  <r>
    <x v="10"/>
    <x v="11"/>
    <x v="1"/>
    <n v="2022.923"/>
    <s v="2017/2018"/>
  </r>
  <r>
    <x v="11"/>
    <x v="0"/>
    <x v="1"/>
    <n v="1610.9459999999999"/>
    <s v="2017/2018"/>
  </r>
  <r>
    <x v="11"/>
    <x v="1"/>
    <x v="1"/>
    <n v="1767.3209999999999"/>
    <s v="2017/2018"/>
  </r>
  <r>
    <x v="11"/>
    <x v="2"/>
    <x v="1"/>
    <n v="2102.136"/>
    <s v="2017/2018"/>
  </r>
  <r>
    <x v="11"/>
    <x v="3"/>
    <x v="1"/>
    <n v="2103.71"/>
    <s v="2017/2018"/>
  </r>
  <r>
    <x v="11"/>
    <x v="4"/>
    <x v="1"/>
    <n v="2071.5329999999999"/>
    <s v="2017/2018"/>
  </r>
  <r>
    <x v="11"/>
    <x v="5"/>
    <x v="1"/>
    <n v="2024.191"/>
    <s v="2017/2018"/>
  </r>
  <r>
    <x v="11"/>
    <x v="6"/>
    <x v="1"/>
    <n v="2028.8230000000001"/>
    <s v="2018/2019"/>
  </r>
  <r>
    <x v="11"/>
    <x v="7"/>
    <x v="1"/>
    <n v="2108.0940000000001"/>
    <s v="2018/2019"/>
  </r>
  <r>
    <x v="11"/>
    <x v="8"/>
    <x v="1"/>
    <n v="1540.366"/>
    <s v="2018/2019"/>
  </r>
  <r>
    <x v="11"/>
    <x v="9"/>
    <x v="1"/>
    <n v="1753.9780000000001"/>
    <s v="2018/2019"/>
  </r>
  <r>
    <x v="11"/>
    <x v="10"/>
    <x v="1"/>
    <n v="1771.665"/>
    <s v="2018/2019"/>
  </r>
  <r>
    <x v="11"/>
    <x v="11"/>
    <x v="1"/>
    <n v="1757.8019999999999"/>
    <s v="2018/2019"/>
  </r>
  <r>
    <x v="12"/>
    <x v="0"/>
    <x v="1"/>
    <n v="1552.4380000000001"/>
    <s v="2018/2019"/>
  </r>
  <r>
    <x v="12"/>
    <x v="1"/>
    <x v="1"/>
    <n v="1738.7190000000001"/>
    <s v="2018/2019"/>
  </r>
  <r>
    <x v="12"/>
    <x v="2"/>
    <x v="1"/>
    <n v="2108.114"/>
    <s v="2018/2019"/>
  </r>
  <r>
    <x v="12"/>
    <x v="3"/>
    <x v="1"/>
    <n v="2078.8290000000002"/>
    <s v="2018/2019"/>
  </r>
  <r>
    <x v="12"/>
    <x v="4"/>
    <x v="1"/>
    <n v="2053.913"/>
    <s v="2018/2019"/>
  </r>
  <r>
    <x v="12"/>
    <x v="5"/>
    <x v="1"/>
    <n v="1834.8510000000001"/>
    <s v="2018/2019"/>
  </r>
  <r>
    <x v="12"/>
    <x v="6"/>
    <x v="1"/>
    <n v="2167.386"/>
    <s v="2019/2020"/>
  </r>
  <r>
    <x v="12"/>
    <x v="7"/>
    <x v="1"/>
    <n v="2172.596"/>
    <s v="2019/2020"/>
  </r>
  <r>
    <x v="12"/>
    <x v="8"/>
    <x v="1"/>
    <n v="2061.1170000000002"/>
    <s v="2019/2020"/>
  </r>
  <r>
    <x v="12"/>
    <x v="9"/>
    <x v="1"/>
    <n v="1357.2270000000001"/>
    <s v="2019/2020"/>
  </r>
  <r>
    <x v="12"/>
    <x v="10"/>
    <x v="1"/>
    <n v="2119.6379999999999"/>
    <s v="2019/2020"/>
  </r>
  <r>
    <x v="12"/>
    <x v="11"/>
    <x v="1"/>
    <n v="2200.3539999999998"/>
    <s v="2019/2020"/>
  </r>
  <r>
    <x v="13"/>
    <x v="0"/>
    <x v="1"/>
    <n v="2176.951"/>
    <s v="2019/2020"/>
  </r>
  <r>
    <x v="13"/>
    <x v="1"/>
    <x v="1"/>
    <n v="2027.2339999999999"/>
    <s v="2019/2020"/>
  </r>
  <r>
    <x v="13"/>
    <x v="2"/>
    <x v="1"/>
    <n v="2218.37"/>
    <s v="2019/2020"/>
  </r>
  <r>
    <x v="13"/>
    <x v="3"/>
    <x v="1"/>
    <n v="2120.3589999999999"/>
    <s v="2019/2020"/>
  </r>
  <r>
    <x v="13"/>
    <x v="4"/>
    <x v="1"/>
    <n v="2116.0250000000001"/>
    <s v="2019/2020"/>
  </r>
  <r>
    <x v="13"/>
    <x v="5"/>
    <x v="1"/>
    <n v="2087.6759999999999"/>
    <s v="2019/2020"/>
  </r>
  <r>
    <x v="13"/>
    <x v="6"/>
    <x v="1"/>
    <n v="2073.8580000000002"/>
    <s v="2020/2021"/>
  </r>
  <r>
    <x v="13"/>
    <x v="7"/>
    <x v="1"/>
    <n v="2183.1999999999998"/>
    <s v="2020/2021"/>
  </r>
  <r>
    <x v="13"/>
    <x v="8"/>
    <x v="1"/>
    <n v="2022.787"/>
    <s v="2020/2021"/>
  </r>
  <r>
    <x v="13"/>
    <x v="9"/>
    <x v="1"/>
    <n v="1950.22"/>
    <s v="2020/2021"/>
  </r>
  <r>
    <x v="13"/>
    <x v="10"/>
    <x v="1"/>
    <n v="2109.739"/>
    <s v="2020/2021"/>
  </r>
  <r>
    <x v="13"/>
    <x v="11"/>
    <x v="1"/>
    <n v="2096.87"/>
    <s v="2020/2021"/>
  </r>
  <r>
    <x v="14"/>
    <x v="0"/>
    <x v="2"/>
    <n v="2913.4110000000001"/>
    <s v="2020/2021"/>
  </r>
  <r>
    <x v="14"/>
    <x v="1"/>
    <x v="2"/>
    <n v="2741.4189999999999"/>
    <s v="2020/2021"/>
  </r>
  <r>
    <x v="14"/>
    <x v="2"/>
    <x v="2"/>
    <n v="2865.2660000000001"/>
    <s v="2020/2021"/>
  </r>
  <r>
    <x v="14"/>
    <x v="3"/>
    <x v="2"/>
    <n v="2794.1390000000001"/>
    <s v="2020/2021"/>
  </r>
  <r>
    <x v="14"/>
    <x v="4"/>
    <x v="2"/>
    <n v="2879.067"/>
    <s v="2020/2021"/>
  </r>
  <r>
    <x v="14"/>
    <x v="5"/>
    <x v="2"/>
    <n v="2330.9450000000002"/>
    <s v="2020/2021"/>
  </r>
  <r>
    <x v="14"/>
    <x v="6"/>
    <x v="2"/>
    <n v="2655.9560000000001"/>
    <s v="2021/2022"/>
  </r>
  <r>
    <x v="14"/>
    <x v="7"/>
    <x v="2"/>
    <n v="2674.4290000000001"/>
    <s v="2021/2022"/>
  </r>
  <r>
    <x v="14"/>
    <x v="8"/>
    <x v="2"/>
    <n v="2322.5659999999998"/>
    <s v="2021/2022"/>
  </r>
  <r>
    <x v="14"/>
    <x v="9"/>
    <x v="2"/>
    <n v="1868.5429999999999"/>
    <s v="2021/2022"/>
  </r>
  <r>
    <x v="14"/>
    <x v="10"/>
    <x v="2"/>
    <n v="2349.3969999999999"/>
    <s v="2021/2022"/>
  </r>
  <r>
    <x v="14"/>
    <x v="11"/>
    <x v="2"/>
    <n v="2524.1990000000001"/>
    <s v="2021/2022"/>
  </r>
  <r>
    <x v="15"/>
    <x v="0"/>
    <x v="2"/>
    <n v="2638.73"/>
    <s v="2021/2022"/>
  </r>
  <r>
    <x v="15"/>
    <x v="1"/>
    <x v="2"/>
    <n v="2279.2060000000001"/>
    <s v="2021/2022"/>
  </r>
  <r>
    <x v="15"/>
    <x v="2"/>
    <x v="2"/>
    <n v="2555.558"/>
    <s v="2021/2022"/>
  </r>
  <r>
    <x v="15"/>
    <x v="3"/>
    <x v="2"/>
    <n v="2422.297"/>
    <s v="2021/2022"/>
  </r>
  <r>
    <x v="15"/>
    <x v="4"/>
    <x v="2"/>
    <n v="2332.5169999999998"/>
    <s v="2021/2022"/>
  </r>
  <r>
    <x v="15"/>
    <x v="5"/>
    <x v="2"/>
    <n v="1673.386"/>
    <s v="2021/2022"/>
  </r>
  <r>
    <x v="15"/>
    <x v="6"/>
    <x v="2"/>
    <n v="2212.1489999999999"/>
    <s v="2022/2023"/>
  </r>
  <r>
    <x v="15"/>
    <x v="7"/>
    <x v="2"/>
    <n v="2654.1860000000001"/>
    <s v="2022/2023"/>
  </r>
  <r>
    <x v="15"/>
    <x v="8"/>
    <x v="2"/>
    <n v="430.81799999999998"/>
    <s v="2022/2023"/>
  </r>
  <r>
    <x v="14"/>
    <x v="0"/>
    <x v="3"/>
    <n v="2098.502"/>
    <s v="2020/2021"/>
  </r>
  <r>
    <x v="14"/>
    <x v="1"/>
    <x v="3"/>
    <n v="2013.3130000000001"/>
    <s v="2020/2021"/>
  </r>
  <r>
    <x v="14"/>
    <x v="2"/>
    <x v="3"/>
    <n v="2111.1"/>
    <s v="2020/2021"/>
  </r>
  <r>
    <x v="14"/>
    <x v="3"/>
    <x v="3"/>
    <n v="2059.1990000000001"/>
    <s v="2020/2021"/>
  </r>
  <r>
    <x v="14"/>
    <x v="4"/>
    <x v="3"/>
    <n v="2078.0010000000002"/>
    <s v="2020/2021"/>
  </r>
  <r>
    <x v="14"/>
    <x v="5"/>
    <x v="3"/>
    <n v="2016.672"/>
    <s v="2020/2021"/>
  </r>
  <r>
    <x v="14"/>
    <x v="6"/>
    <x v="3"/>
    <n v="1936.82"/>
    <s v="2021/2022"/>
  </r>
  <r>
    <x v="14"/>
    <x v="7"/>
    <x v="3"/>
    <n v="1484.982"/>
    <s v="2021/2022"/>
  </r>
  <r>
    <x v="14"/>
    <x v="8"/>
    <x v="3"/>
    <n v="1743.473"/>
    <s v="2021/2022"/>
  </r>
  <r>
    <x v="14"/>
    <x v="9"/>
    <x v="3"/>
    <n v="1559.617"/>
    <s v="2021/2022"/>
  </r>
  <r>
    <x v="14"/>
    <x v="10"/>
    <x v="3"/>
    <n v="1867.31"/>
    <s v="2021/2022"/>
  </r>
  <r>
    <x v="14"/>
    <x v="11"/>
    <x v="3"/>
    <n v="1622.606"/>
    <s v="2021/2022"/>
  </r>
  <r>
    <x v="15"/>
    <x v="0"/>
    <x v="3"/>
    <n v="1391.9960000000001"/>
    <s v="2021/2022"/>
  </r>
  <r>
    <x v="15"/>
    <x v="1"/>
    <x v="3"/>
    <n v="1374.44"/>
    <s v="2021/2022"/>
  </r>
  <r>
    <x v="15"/>
    <x v="2"/>
    <x v="3"/>
    <n v="1924.683"/>
    <s v="2021/2022"/>
  </r>
  <r>
    <x v="15"/>
    <x v="3"/>
    <x v="3"/>
    <n v="1842.384"/>
    <s v="2021/2022"/>
  </r>
  <r>
    <x v="15"/>
    <x v="4"/>
    <x v="3"/>
    <n v="1854.5360000000001"/>
    <s v="2021/2022"/>
  </r>
  <r>
    <x v="15"/>
    <x v="5"/>
    <x v="3"/>
    <n v="1902.413"/>
    <s v="2021/2022"/>
  </r>
  <r>
    <x v="15"/>
    <x v="6"/>
    <x v="3"/>
    <n v="2003.8920000000001"/>
    <s v="2022/2023"/>
  </r>
  <r>
    <x v="15"/>
    <x v="7"/>
    <x v="3"/>
    <n v="2022.3920000000001"/>
    <s v="2022/2023"/>
  </r>
  <r>
    <x v="15"/>
    <x v="8"/>
    <x v="3"/>
    <n v="318.28500000000003"/>
    <s v="2022/20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748A29-1CA2-4109-8C14-4A5C227804EE}" name="PivotTable2" cacheId="4" applyNumberFormats="0" applyBorderFormats="0" applyFontFormats="0" applyPatternFormats="0" applyAlignmentFormats="0" applyWidthHeightFormats="1" dataCaption="Values" updatedVersion="8" minRefreshableVersion="3" rowGrandTotals="0" itemPrintTitles="1" createdVersion="7" indent="0" outline="1" outlineData="1" multipleFieldFilters="0" chartFormat="2">
  <location ref="A4:N19" firstHeaderRow="1" firstDataRow="2" firstDataCol="1" rowPageCount="1" colPageCount="1"/>
  <pivotFields count="5">
    <pivotField axis="axisRow" multipleItemSelectionAllowed="1" showAll="0" sortType="ascending">
      <items count="17">
        <item h="1" x="0"/>
        <item h="1"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axis="axisCol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multipleItemSelectionAllowed="1" showAll="0">
      <items count="71">
        <item h="1" m="1" x="59"/>
        <item h="1" m="1" x="8"/>
        <item h="1" m="1" x="65"/>
        <item h="1" m="1" x="47"/>
        <item h="1" m="1" x="13"/>
        <item h="1" m="1" x="52"/>
        <item h="1" m="1" x="39"/>
        <item h="1" m="1" x="27"/>
        <item h="1" m="1" x="60"/>
        <item h="1" m="1" x="37"/>
        <item h="1" m="1" x="58"/>
        <item h="1" m="1" x="53"/>
        <item h="1" m="1" x="7"/>
        <item h="1" m="1" x="57"/>
        <item x="0"/>
        <item x="1"/>
        <item x="2"/>
        <item x="3"/>
        <item h="1" m="1" x="21"/>
        <item h="1" m="1" x="16"/>
        <item h="1" m="1" x="35"/>
        <item h="1" m="1" x="12"/>
        <item h="1" m="1" x="19"/>
        <item h="1" m="1" x="33"/>
        <item h="1" m="1" x="34"/>
        <item h="1" m="1" x="23"/>
        <item h="1" m="1" x="67"/>
        <item h="1" m="1" x="25"/>
        <item h="1" m="1" x="31"/>
        <item h="1" m="1" x="22"/>
        <item h="1" m="1" x="54"/>
        <item h="1" m="1" x="28"/>
        <item h="1" m="1" x="9"/>
        <item h="1" m="1" x="40"/>
        <item h="1" m="1" x="46"/>
        <item h="1" m="1" x="56"/>
        <item h="1" m="1" x="50"/>
        <item h="1" m="1" x="64"/>
        <item h="1" m="1" x="11"/>
        <item h="1" m="1" x="45"/>
        <item h="1" m="1" x="69"/>
        <item h="1" m="1" x="15"/>
        <item h="1" m="1" x="6"/>
        <item h="1" m="1" x="42"/>
        <item h="1" m="1" x="68"/>
        <item h="1" m="1" x="43"/>
        <item h="1" m="1" x="49"/>
        <item h="1" m="1" x="10"/>
        <item h="1" m="1" x="48"/>
        <item h="1" m="1" x="5"/>
        <item h="1" m="1" x="29"/>
        <item h="1" m="1" x="51"/>
        <item h="1" m="1" x="26"/>
        <item h="1" m="1" x="55"/>
        <item h="1" m="1" x="41"/>
        <item h="1" m="1" x="24"/>
        <item h="1" m="1" x="36"/>
        <item h="1" m="1" x="14"/>
        <item h="1" m="1" x="20"/>
        <item h="1" m="1" x="44"/>
        <item h="1" m="1" x="17"/>
        <item h="1" m="1" x="4"/>
        <item h="1" m="1" x="63"/>
        <item h="1" m="1" x="61"/>
        <item h="1" m="1" x="62"/>
        <item h="1" m="1" x="18"/>
        <item h="1" m="1" x="32"/>
        <item h="1" m="1" x="66"/>
        <item h="1" m="1" x="38"/>
        <item h="1" m="1" x="30"/>
        <item t="default"/>
      </items>
    </pivotField>
    <pivotField dataField="1" showAll="0"/>
    <pivotField showAll="0"/>
  </pivotFields>
  <rowFields count="1">
    <field x="0"/>
  </rowFields>
  <rowItems count="14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1">
    <pageField fld="2" hier="-1"/>
  </pageFields>
  <dataFields count="1">
    <dataField name="Sum of MWH" fld="3" baseField="1" baseItem="0" numFmtId="3"/>
  </dataFields>
  <formats count="14">
    <format dxfId="13">
      <pivotArea field="1" type="button" dataOnly="0" labelOnly="1" outline="0" axis="axisCol" fieldPosition="0"/>
    </format>
    <format dxfId="12">
      <pivotArea dataOnly="0" labelOnly="1" fieldPosition="0">
        <references count="1">
          <reference field="2" count="0"/>
        </references>
      </pivotArea>
    </format>
    <format dxfId="11">
      <pivotArea dataOnly="0" labelOnly="1" grandCol="1" outline="0" fieldPosition="0"/>
    </format>
    <format dxfId="10">
      <pivotArea type="all" dataOnly="0" outline="0" fieldPosition="0"/>
    </format>
    <format dxfId="9">
      <pivotArea outline="0" collapsedLevelsAreSubtotals="1" fieldPosition="0"/>
    </format>
    <format dxfId="8">
      <pivotArea type="origin" dataOnly="0" labelOnly="1" outline="0" fieldPosition="0"/>
    </format>
    <format dxfId="7">
      <pivotArea field="2" type="button" dataOnly="0" labelOnly="1" outline="0" axis="axisPage" fieldPosition="0"/>
    </format>
    <format dxfId="6">
      <pivotArea type="topRight" dataOnly="0" labelOnly="1" outline="0" fieldPosition="0"/>
    </format>
    <format dxfId="5">
      <pivotArea field="1" type="button" dataOnly="0" labelOnly="1" outline="0" axis="axisCol" fieldPosition="0"/>
    </format>
    <format dxfId="4">
      <pivotArea dataOnly="0" labelOnly="1" grandRow="1" outline="0" fieldPosition="0"/>
    </format>
    <format dxfId="3">
      <pivotArea dataOnly="0" labelOnly="1" fieldPosition="0">
        <references count="1">
          <reference field="2" count="0"/>
        </references>
      </pivotArea>
    </format>
    <format dxfId="2">
      <pivotArea collapsedLevelsAreSubtotals="1" fieldPosition="0">
        <references count="2">
          <reference field="0" count="13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  <reference field="1" count="6" selected="0">
            <x v="6"/>
            <x v="7"/>
            <x v="8"/>
            <x v="9"/>
            <x v="10"/>
            <x v="11"/>
          </reference>
        </references>
      </pivotArea>
    </format>
    <format dxfId="1">
      <pivotArea collapsedLevelsAreSubtotals="1" fieldPosition="0">
        <references count="2">
          <reference field="0" count="13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</reference>
          <reference field="1" count="6" selected="0">
            <x v="0"/>
            <x v="1"/>
            <x v="2"/>
            <x v="3"/>
            <x v="4"/>
            <x v="5"/>
          </reference>
        </references>
      </pivotArea>
    </format>
    <format dxfId="0">
      <pivotArea outline="0" collapsedLevelsAreSubtotals="1" fieldPosition="0">
        <references count="1">
          <reference field="1" count="0" selected="0"/>
        </references>
      </pivotArea>
    </format>
  </formats>
  <conditionalFormats count="13">
    <conditionalFormat priority="3">
      <pivotAreas count="1">
        <pivotArea type="data" grandCol="1" collapsedLevelsAreSubtotals="1" fieldPosition="0">
          <references count="2">
            <reference field="4294967294" count="1" selected="0">
              <x v="0"/>
            </reference>
            <reference field="0" count="12"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</reference>
          </references>
        </pivotArea>
      </pivotAreas>
    </conditionalFormat>
    <conditionalFormat priority="4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1" count="1" selected="0">
              <x v="11"/>
            </reference>
          </references>
        </pivotArea>
      </pivotAreas>
    </conditionalFormat>
    <conditionalFormat priority="5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1" count="1" selected="0">
              <x v="10"/>
            </reference>
          </references>
        </pivotArea>
      </pivotAreas>
    </conditionalFormat>
    <conditionalFormat priority="6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1" count="1" selected="0">
              <x v="9"/>
            </reference>
          </references>
        </pivotArea>
      </pivotAreas>
    </conditionalFormat>
    <conditionalFormat priority="7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1" count="1" selected="0">
              <x v="8"/>
            </reference>
          </references>
        </pivotArea>
      </pivotAreas>
    </conditionalFormat>
    <conditionalFormat priority="8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1" count="1" selected="0">
              <x v="0"/>
            </reference>
          </references>
        </pivotArea>
      </pivotAreas>
    </conditionalFormat>
    <conditionalFormat priority="9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1" count="1" selected="0">
              <x v="1"/>
            </reference>
          </references>
        </pivotArea>
      </pivotAreas>
    </conditionalFormat>
    <conditionalFormat priority="10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1" count="1" selected="0">
              <x v="2"/>
            </reference>
          </references>
        </pivotArea>
      </pivotAreas>
    </conditionalFormat>
    <conditionalFormat priority="11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1" count="1" selected="0">
              <x v="3"/>
            </reference>
          </references>
        </pivotArea>
      </pivotAreas>
    </conditionalFormat>
    <conditionalFormat priority="12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1" count="1" selected="0">
              <x v="4"/>
            </reference>
          </references>
        </pivotArea>
      </pivotAreas>
    </conditionalFormat>
    <conditionalFormat priority="13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1" count="1" selected="0">
              <x v="5"/>
            </reference>
          </references>
        </pivotArea>
      </pivotAreas>
    </conditionalFormat>
    <conditionalFormat priority="14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1" count="1" selected="0">
              <x v="7"/>
            </reference>
          </references>
        </pivotArea>
      </pivotAreas>
    </conditionalFormat>
    <conditionalFormat priority="15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1" count="1" selected="0">
              <x v="6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65D9882-A3E5-400E-AA62-7A539F584DCE}" autoFormatId="16" applyNumberFormats="0" applyBorderFormats="0" applyFontFormats="0" applyPatternFormats="0" applyAlignmentFormats="0" applyWidthHeightFormats="0">
  <queryTableRefresh nextId="11" unboundColumnsRight="1">
    <queryTableFields count="5">
      <queryTableField id="5" name="Year" tableColumnId="5"/>
      <queryTableField id="6" name="Month" tableColumnId="6"/>
      <queryTableField id="3" name="Asset Name" tableColumnId="3"/>
      <queryTableField id="7" name="MWH" tableColumnId="7"/>
      <queryTableField id="10" dataBound="0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67611F-7CE3-4C02-8AA1-AB45962F403E}" name="RTUNITASM" displayName="RTUNITASM" ref="A1:E379" tableType="queryTable" totalsRowShown="0">
  <autoFilter ref="A1:E379" xr:uid="{2F67611F-7CE3-4C02-8AA1-AB45962F403E}"/>
  <tableColumns count="5">
    <tableColumn id="5" xr3:uid="{895E7DB2-70CA-4B49-9C87-00AD6BC4A8EF}" uniqueName="5" name="Year" queryTableFieldId="5"/>
    <tableColumn id="6" xr3:uid="{9804E082-9587-4EAA-8F43-74D435FEAEE4}" uniqueName="6" name="Month" queryTableFieldId="6"/>
    <tableColumn id="3" xr3:uid="{3204001B-0B20-480C-AB2B-EA735FE5BF7C}" uniqueName="3" name="Asset Name" queryTableFieldId="3" dataDxfId="15"/>
    <tableColumn id="7" xr3:uid="{EAD322E4-3445-46DD-9370-9D597301D124}" uniqueName="7" name="MWH" queryTableFieldId="7"/>
    <tableColumn id="1" xr3:uid="{DD489B11-F0FB-4A45-A801-F892CEFA3B35}" uniqueName="1" name="Fiscal Year" queryTableFieldId="10" dataDxfId="14">
      <calculatedColumnFormula>_xlfn.CONCAT(IF(RTUNITASM[[#This Row],[Month]]&lt;7,RTUNITASM[[#This Row],[Year]]-1,RTUNITASM[[#This Row],[Year]]),"/",IF(RTUNITASM[[#This Row],[Month]]&lt;7,RIGHT(RTUNITASM[[#This Row],[Year]],4),RTUNITASM[[#This Row],[Year]]+1))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washingtonelectric.coop/about-wec/coventry-plant/" TargetMode="Externa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E4C1D-A4B2-46FD-AF05-561D1B095A93}">
  <dimension ref="A1:E379"/>
  <sheetViews>
    <sheetView workbookViewId="0"/>
  </sheetViews>
  <sheetFormatPr defaultRowHeight="15" x14ac:dyDescent="0.25"/>
  <cols>
    <col min="1" max="1" width="7.28515625" bestFit="1" customWidth="1"/>
    <col min="2" max="2" width="9.28515625" bestFit="1" customWidth="1"/>
    <col min="3" max="3" width="26.85546875" bestFit="1" customWidth="1"/>
    <col min="4" max="4" width="9" bestFit="1" customWidth="1"/>
    <col min="5" max="5" width="12.5703125" bestFit="1" customWidth="1"/>
    <col min="6" max="6" width="33.42578125" bestFit="1" customWidth="1"/>
    <col min="7" max="7" width="9" bestFit="1" customWidth="1"/>
  </cols>
  <sheetData>
    <row r="1" spans="1:5" x14ac:dyDescent="0.25">
      <c r="A1" t="s">
        <v>5</v>
      </c>
      <c r="B1" t="s">
        <v>6</v>
      </c>
      <c r="C1" t="s">
        <v>0</v>
      </c>
      <c r="D1" t="s">
        <v>7</v>
      </c>
      <c r="E1" t="s">
        <v>11</v>
      </c>
    </row>
    <row r="2" spans="1:5" x14ac:dyDescent="0.25">
      <c r="A2">
        <v>2007</v>
      </c>
      <c r="B2">
        <v>1</v>
      </c>
      <c r="C2" s="1" t="s">
        <v>2</v>
      </c>
      <c r="D2">
        <v>3689.4</v>
      </c>
      <c r="E2" t="str">
        <f>_xlfn.CONCAT(IF(RTUNITASM[[#This Row],[Month]]&lt;7,RTUNITASM[[#This Row],[Year]]-1,RTUNITASM[[#This Row],[Year]]),"/",IF(RTUNITASM[[#This Row],[Month]]&lt;7,RIGHT(RTUNITASM[[#This Row],[Year]],4),RTUNITASM[[#This Row],[Year]]+1))</f>
        <v>2006/2007</v>
      </c>
    </row>
    <row r="3" spans="1:5" x14ac:dyDescent="0.25">
      <c r="A3">
        <v>2007</v>
      </c>
      <c r="B3">
        <v>2</v>
      </c>
      <c r="C3" s="1" t="s">
        <v>2</v>
      </c>
      <c r="D3">
        <v>2845.8</v>
      </c>
      <c r="E3" t="str">
        <f>_xlfn.CONCAT(IF(RTUNITASM[[#This Row],[Month]]&lt;7,RTUNITASM[[#This Row],[Year]]-1,RTUNITASM[[#This Row],[Year]]),"/",IF(RTUNITASM[[#This Row],[Month]]&lt;7,RIGHT(RTUNITASM[[#This Row],[Year]],4),RTUNITASM[[#This Row],[Year]]+1))</f>
        <v>2006/2007</v>
      </c>
    </row>
    <row r="4" spans="1:5" x14ac:dyDescent="0.25">
      <c r="A4">
        <v>2007</v>
      </c>
      <c r="B4">
        <v>3</v>
      </c>
      <c r="C4" s="1" t="s">
        <v>2</v>
      </c>
      <c r="D4">
        <v>3079.5749999999998</v>
      </c>
      <c r="E4" t="str">
        <f>_xlfn.CONCAT(IF(RTUNITASM[[#This Row],[Month]]&lt;7,RTUNITASM[[#This Row],[Year]]-1,RTUNITASM[[#This Row],[Year]]),"/",IF(RTUNITASM[[#This Row],[Month]]&lt;7,RIGHT(RTUNITASM[[#This Row],[Year]],4),RTUNITASM[[#This Row],[Year]]+1))</f>
        <v>2006/2007</v>
      </c>
    </row>
    <row r="5" spans="1:5" x14ac:dyDescent="0.25">
      <c r="A5">
        <v>2007</v>
      </c>
      <c r="B5">
        <v>4</v>
      </c>
      <c r="C5" s="1" t="s">
        <v>2</v>
      </c>
      <c r="D5">
        <v>3138.15</v>
      </c>
      <c r="E5" t="str">
        <f>_xlfn.CONCAT(IF(RTUNITASM[[#This Row],[Month]]&lt;7,RTUNITASM[[#This Row],[Year]]-1,RTUNITASM[[#This Row],[Year]]),"/",IF(RTUNITASM[[#This Row],[Month]]&lt;7,RIGHT(RTUNITASM[[#This Row],[Year]],4),RTUNITASM[[#This Row],[Year]]+1))</f>
        <v>2006/2007</v>
      </c>
    </row>
    <row r="6" spans="1:5" x14ac:dyDescent="0.25">
      <c r="A6">
        <v>2007</v>
      </c>
      <c r="B6">
        <v>5</v>
      </c>
      <c r="C6" s="1" t="s">
        <v>2</v>
      </c>
      <c r="D6">
        <v>3153.15</v>
      </c>
      <c r="E6" t="str">
        <f>_xlfn.CONCAT(IF(RTUNITASM[[#This Row],[Month]]&lt;7,RTUNITASM[[#This Row],[Year]]-1,RTUNITASM[[#This Row],[Year]]),"/",IF(RTUNITASM[[#This Row],[Month]]&lt;7,RIGHT(RTUNITASM[[#This Row],[Year]],4),RTUNITASM[[#This Row],[Year]]+1))</f>
        <v>2006/2007</v>
      </c>
    </row>
    <row r="7" spans="1:5" x14ac:dyDescent="0.25">
      <c r="A7">
        <v>2007</v>
      </c>
      <c r="B7">
        <v>6</v>
      </c>
      <c r="C7" s="1" t="s">
        <v>2</v>
      </c>
      <c r="D7">
        <v>2929.875</v>
      </c>
      <c r="E7" t="str">
        <f>_xlfn.CONCAT(IF(RTUNITASM[[#This Row],[Month]]&lt;7,RTUNITASM[[#This Row],[Year]]-1,RTUNITASM[[#This Row],[Year]]),"/",IF(RTUNITASM[[#This Row],[Month]]&lt;7,RIGHT(RTUNITASM[[#This Row],[Year]],4),RTUNITASM[[#This Row],[Year]]+1))</f>
        <v>2006/2007</v>
      </c>
    </row>
    <row r="8" spans="1:5" x14ac:dyDescent="0.25">
      <c r="A8">
        <v>2007</v>
      </c>
      <c r="B8">
        <v>7</v>
      </c>
      <c r="C8" s="1" t="s">
        <v>2</v>
      </c>
      <c r="D8">
        <v>2892.8249999999998</v>
      </c>
      <c r="E8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9" spans="1:5" x14ac:dyDescent="0.25">
      <c r="A9">
        <v>2007</v>
      </c>
      <c r="B9">
        <v>8</v>
      </c>
      <c r="C9" s="1" t="s">
        <v>2</v>
      </c>
      <c r="D9">
        <v>2876.625</v>
      </c>
      <c r="E9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0" spans="1:5" x14ac:dyDescent="0.25">
      <c r="A10">
        <v>2007</v>
      </c>
      <c r="B10">
        <v>9</v>
      </c>
      <c r="C10" s="1" t="s">
        <v>2</v>
      </c>
      <c r="D10">
        <v>2727.3</v>
      </c>
      <c r="E10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1" spans="1:5" x14ac:dyDescent="0.25">
      <c r="A11">
        <v>2007</v>
      </c>
      <c r="B11">
        <v>10</v>
      </c>
      <c r="C11" s="1" t="s">
        <v>2</v>
      </c>
      <c r="D11">
        <v>2870.25</v>
      </c>
      <c r="E11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2" spans="1:5" x14ac:dyDescent="0.25">
      <c r="A12">
        <v>2007</v>
      </c>
      <c r="B12">
        <v>11</v>
      </c>
      <c r="C12" s="1" t="s">
        <v>2</v>
      </c>
      <c r="D12">
        <v>2887.95</v>
      </c>
      <c r="E12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3" spans="1:5" x14ac:dyDescent="0.25">
      <c r="A13">
        <v>2007</v>
      </c>
      <c r="B13">
        <v>12</v>
      </c>
      <c r="C13" s="1" t="s">
        <v>2</v>
      </c>
      <c r="D13">
        <v>2820.5250000000001</v>
      </c>
      <c r="E13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4" spans="1:5" x14ac:dyDescent="0.25">
      <c r="A14">
        <v>2008</v>
      </c>
      <c r="B14">
        <v>1</v>
      </c>
      <c r="C14" s="1" t="s">
        <v>2</v>
      </c>
      <c r="D14">
        <v>2933.55</v>
      </c>
      <c r="E14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5" spans="1:5" x14ac:dyDescent="0.25">
      <c r="A15">
        <v>2008</v>
      </c>
      <c r="B15">
        <v>2</v>
      </c>
      <c r="C15" s="1" t="s">
        <v>2</v>
      </c>
      <c r="D15">
        <v>2860.7440000000001</v>
      </c>
      <c r="E15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6" spans="1:5" x14ac:dyDescent="0.25">
      <c r="A16">
        <v>2008</v>
      </c>
      <c r="B16">
        <v>3</v>
      </c>
      <c r="C16" s="1" t="s">
        <v>2</v>
      </c>
      <c r="D16">
        <v>3077.1750000000002</v>
      </c>
      <c r="E16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7" spans="1:5" x14ac:dyDescent="0.25">
      <c r="A17">
        <v>2008</v>
      </c>
      <c r="B17">
        <v>4</v>
      </c>
      <c r="C17" s="1" t="s">
        <v>2</v>
      </c>
      <c r="D17">
        <v>3004.4250000000002</v>
      </c>
      <c r="E17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8" spans="1:5" x14ac:dyDescent="0.25">
      <c r="A18">
        <v>2008</v>
      </c>
      <c r="B18">
        <v>5</v>
      </c>
      <c r="C18" s="1" t="s">
        <v>2</v>
      </c>
      <c r="D18">
        <v>3132.0749999999998</v>
      </c>
      <c r="E18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9" spans="1:5" x14ac:dyDescent="0.25">
      <c r="A19">
        <v>2008</v>
      </c>
      <c r="B19">
        <v>6</v>
      </c>
      <c r="C19" s="1" t="s">
        <v>2</v>
      </c>
      <c r="D19">
        <v>3011.48</v>
      </c>
      <c r="E19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20" spans="1:5" x14ac:dyDescent="0.25">
      <c r="A20">
        <v>2008</v>
      </c>
      <c r="B20">
        <v>7</v>
      </c>
      <c r="C20" s="1" t="s">
        <v>2</v>
      </c>
      <c r="D20">
        <v>3031.47</v>
      </c>
      <c r="E20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21" spans="1:5" x14ac:dyDescent="0.25">
      <c r="A21">
        <v>2008</v>
      </c>
      <c r="B21">
        <v>8</v>
      </c>
      <c r="C21" s="1" t="s">
        <v>2</v>
      </c>
      <c r="D21">
        <v>3076.35</v>
      </c>
      <c r="E21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22" spans="1:5" x14ac:dyDescent="0.25">
      <c r="A22">
        <v>2008</v>
      </c>
      <c r="B22">
        <v>9</v>
      </c>
      <c r="C22" s="1" t="s">
        <v>2</v>
      </c>
      <c r="D22">
        <v>2950.2629999999999</v>
      </c>
      <c r="E22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23" spans="1:5" x14ac:dyDescent="0.25">
      <c r="A23">
        <v>2008</v>
      </c>
      <c r="B23">
        <v>10</v>
      </c>
      <c r="C23" s="1" t="s">
        <v>2</v>
      </c>
      <c r="D23">
        <v>3288.9749999999999</v>
      </c>
      <c r="E23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24" spans="1:5" x14ac:dyDescent="0.25">
      <c r="A24">
        <v>2008</v>
      </c>
      <c r="B24">
        <v>11</v>
      </c>
      <c r="C24" s="1" t="s">
        <v>2</v>
      </c>
      <c r="D24">
        <v>3252.9560000000001</v>
      </c>
      <c r="E24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25" spans="1:5" x14ac:dyDescent="0.25">
      <c r="A25">
        <v>2008</v>
      </c>
      <c r="B25">
        <v>12</v>
      </c>
      <c r="C25" s="1" t="s">
        <v>2</v>
      </c>
      <c r="D25">
        <v>3287.1750000000002</v>
      </c>
      <c r="E25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26" spans="1:5" x14ac:dyDescent="0.25">
      <c r="A26">
        <v>2009</v>
      </c>
      <c r="B26">
        <v>1</v>
      </c>
      <c r="C26" s="1" t="s">
        <v>2</v>
      </c>
      <c r="D26">
        <v>3314.625</v>
      </c>
      <c r="E26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27" spans="1:5" x14ac:dyDescent="0.25">
      <c r="A27">
        <v>2009</v>
      </c>
      <c r="B27">
        <v>2</v>
      </c>
      <c r="C27" s="1" t="s">
        <v>2</v>
      </c>
      <c r="D27">
        <v>2864.4</v>
      </c>
      <c r="E27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28" spans="1:5" x14ac:dyDescent="0.25">
      <c r="A28">
        <v>2009</v>
      </c>
      <c r="B28">
        <v>3</v>
      </c>
      <c r="C28" s="1" t="s">
        <v>2</v>
      </c>
      <c r="D28">
        <v>3074.4749999999999</v>
      </c>
      <c r="E28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29" spans="1:5" x14ac:dyDescent="0.25">
      <c r="A29">
        <v>2009</v>
      </c>
      <c r="B29">
        <v>4</v>
      </c>
      <c r="C29" s="1" t="s">
        <v>2</v>
      </c>
      <c r="D29">
        <v>2989.3040000000001</v>
      </c>
      <c r="E29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30" spans="1:5" x14ac:dyDescent="0.25">
      <c r="A30">
        <v>2009</v>
      </c>
      <c r="B30">
        <v>5</v>
      </c>
      <c r="C30" s="1" t="s">
        <v>2</v>
      </c>
      <c r="D30">
        <v>2971.5</v>
      </c>
      <c r="E30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31" spans="1:5" x14ac:dyDescent="0.25">
      <c r="A31">
        <v>2009</v>
      </c>
      <c r="B31">
        <v>6</v>
      </c>
      <c r="C31" s="1" t="s">
        <v>2</v>
      </c>
      <c r="D31">
        <v>3085.2040000000002</v>
      </c>
      <c r="E31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32" spans="1:5" x14ac:dyDescent="0.25">
      <c r="A32">
        <v>2009</v>
      </c>
      <c r="B32">
        <v>7</v>
      </c>
      <c r="C32" s="1" t="s">
        <v>2</v>
      </c>
      <c r="D32">
        <v>3030.3870000000002</v>
      </c>
      <c r="E32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33" spans="1:5" x14ac:dyDescent="0.25">
      <c r="A33">
        <v>2009</v>
      </c>
      <c r="B33">
        <v>8</v>
      </c>
      <c r="C33" s="1" t="s">
        <v>2</v>
      </c>
      <c r="D33">
        <v>2747.94</v>
      </c>
      <c r="E33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34" spans="1:5" x14ac:dyDescent="0.25">
      <c r="A34">
        <v>2009</v>
      </c>
      <c r="B34">
        <v>9</v>
      </c>
      <c r="C34" s="1" t="s">
        <v>2</v>
      </c>
      <c r="D34">
        <v>2498.2359999999999</v>
      </c>
      <c r="E34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35" spans="1:5" x14ac:dyDescent="0.25">
      <c r="A35">
        <v>2009</v>
      </c>
      <c r="B35">
        <v>10</v>
      </c>
      <c r="C35" s="1" t="s">
        <v>2</v>
      </c>
      <c r="D35">
        <v>2559.96</v>
      </c>
      <c r="E35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36" spans="1:5" x14ac:dyDescent="0.25">
      <c r="A36">
        <v>2009</v>
      </c>
      <c r="B36">
        <v>11</v>
      </c>
      <c r="C36" s="1" t="s">
        <v>2</v>
      </c>
      <c r="D36">
        <v>2493.5639999999999</v>
      </c>
      <c r="E36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37" spans="1:5" x14ac:dyDescent="0.25">
      <c r="A37">
        <v>2009</v>
      </c>
      <c r="B37">
        <v>12</v>
      </c>
      <c r="C37" s="1" t="s">
        <v>2</v>
      </c>
      <c r="D37">
        <v>2528.04</v>
      </c>
      <c r="E37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38" spans="1:5" x14ac:dyDescent="0.25">
      <c r="A38">
        <v>2010</v>
      </c>
      <c r="B38">
        <v>1</v>
      </c>
      <c r="C38" s="1" t="s">
        <v>2</v>
      </c>
      <c r="D38">
        <v>2561.88</v>
      </c>
      <c r="E38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39" spans="1:5" x14ac:dyDescent="0.25">
      <c r="A39">
        <v>2010</v>
      </c>
      <c r="B39">
        <v>2</v>
      </c>
      <c r="C39" s="1" t="s">
        <v>2</v>
      </c>
      <c r="D39">
        <v>2248.08</v>
      </c>
      <c r="E39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40" spans="1:5" x14ac:dyDescent="0.25">
      <c r="A40">
        <v>2010</v>
      </c>
      <c r="B40">
        <v>3</v>
      </c>
      <c r="C40" s="1" t="s">
        <v>2</v>
      </c>
      <c r="D40">
        <v>2567.46</v>
      </c>
      <c r="E40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41" spans="1:5" x14ac:dyDescent="0.25">
      <c r="A41">
        <v>2010</v>
      </c>
      <c r="B41">
        <v>4</v>
      </c>
      <c r="C41" s="1" t="s">
        <v>2</v>
      </c>
      <c r="D41">
        <v>2483.3620000000001</v>
      </c>
      <c r="E41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42" spans="1:5" x14ac:dyDescent="0.25">
      <c r="A42">
        <v>2010</v>
      </c>
      <c r="B42">
        <v>5</v>
      </c>
      <c r="C42" s="1" t="s">
        <v>2</v>
      </c>
      <c r="D42">
        <v>2529.42</v>
      </c>
      <c r="E42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43" spans="1:5" x14ac:dyDescent="0.25">
      <c r="A43">
        <v>2010</v>
      </c>
      <c r="B43">
        <v>6</v>
      </c>
      <c r="C43" s="1" t="s">
        <v>2</v>
      </c>
      <c r="D43">
        <v>2401.5</v>
      </c>
      <c r="E43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44" spans="1:5" x14ac:dyDescent="0.25">
      <c r="A44">
        <v>2010</v>
      </c>
      <c r="B44">
        <v>7</v>
      </c>
      <c r="C44" s="1" t="s">
        <v>2</v>
      </c>
      <c r="D44">
        <v>2361.12</v>
      </c>
      <c r="E44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45" spans="1:5" x14ac:dyDescent="0.25">
      <c r="A45">
        <v>2010</v>
      </c>
      <c r="B45">
        <v>8</v>
      </c>
      <c r="C45" s="1" t="s">
        <v>2</v>
      </c>
      <c r="D45">
        <v>2357.7600000000002</v>
      </c>
      <c r="E45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46" spans="1:5" x14ac:dyDescent="0.25">
      <c r="A46">
        <v>2010</v>
      </c>
      <c r="B46">
        <v>9</v>
      </c>
      <c r="C46" s="1" t="s">
        <v>2</v>
      </c>
      <c r="D46">
        <v>2130.7199999999998</v>
      </c>
      <c r="E46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47" spans="1:5" x14ac:dyDescent="0.25">
      <c r="A47">
        <v>2010</v>
      </c>
      <c r="B47">
        <v>10</v>
      </c>
      <c r="C47" s="1" t="s">
        <v>2</v>
      </c>
      <c r="D47">
        <v>2347.2600000000002</v>
      </c>
      <c r="E47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48" spans="1:5" x14ac:dyDescent="0.25">
      <c r="A48">
        <v>2010</v>
      </c>
      <c r="B48">
        <v>11</v>
      </c>
      <c r="C48" s="1" t="s">
        <v>2</v>
      </c>
      <c r="D48">
        <v>2482.62</v>
      </c>
      <c r="E48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49" spans="1:5" x14ac:dyDescent="0.25">
      <c r="A49">
        <v>2010</v>
      </c>
      <c r="B49">
        <v>12</v>
      </c>
      <c r="C49" s="1" t="s">
        <v>2</v>
      </c>
      <c r="D49">
        <v>2624.22</v>
      </c>
      <c r="E49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50" spans="1:5" x14ac:dyDescent="0.25">
      <c r="A50">
        <v>2011</v>
      </c>
      <c r="B50">
        <v>1</v>
      </c>
      <c r="C50" s="1" t="s">
        <v>2</v>
      </c>
      <c r="D50">
        <v>2648.22</v>
      </c>
      <c r="E50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51" spans="1:5" x14ac:dyDescent="0.25">
      <c r="A51">
        <v>2011</v>
      </c>
      <c r="B51">
        <v>2</v>
      </c>
      <c r="C51" s="1" t="s">
        <v>2</v>
      </c>
      <c r="D51">
        <v>2377.98</v>
      </c>
      <c r="E51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52" spans="1:5" x14ac:dyDescent="0.25">
      <c r="A52">
        <v>2011</v>
      </c>
      <c r="B52">
        <v>3</v>
      </c>
      <c r="C52" s="1" t="s">
        <v>2</v>
      </c>
      <c r="D52">
        <v>2664.06</v>
      </c>
      <c r="E52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53" spans="1:5" x14ac:dyDescent="0.25">
      <c r="A53">
        <v>2011</v>
      </c>
      <c r="B53">
        <v>4</v>
      </c>
      <c r="C53" s="1" t="s">
        <v>2</v>
      </c>
      <c r="D53">
        <v>2613.6</v>
      </c>
      <c r="E53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54" spans="1:5" x14ac:dyDescent="0.25">
      <c r="A54">
        <v>2011</v>
      </c>
      <c r="B54">
        <v>5</v>
      </c>
      <c r="C54" s="1" t="s">
        <v>2</v>
      </c>
      <c r="D54">
        <v>2713.02</v>
      </c>
      <c r="E54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55" spans="1:5" x14ac:dyDescent="0.25">
      <c r="A55">
        <v>2011</v>
      </c>
      <c r="B55">
        <v>6</v>
      </c>
      <c r="C55" s="1" t="s">
        <v>2</v>
      </c>
      <c r="D55">
        <v>2450.52</v>
      </c>
      <c r="E55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56" spans="1:5" x14ac:dyDescent="0.25">
      <c r="A56">
        <v>2011</v>
      </c>
      <c r="B56">
        <v>7</v>
      </c>
      <c r="C56" s="1" t="s">
        <v>2</v>
      </c>
      <c r="D56">
        <v>2558.8200000000002</v>
      </c>
      <c r="E56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57" spans="1:5" x14ac:dyDescent="0.25">
      <c r="A57">
        <v>2011</v>
      </c>
      <c r="B57">
        <v>8</v>
      </c>
      <c r="C57" s="1" t="s">
        <v>2</v>
      </c>
      <c r="D57">
        <v>2446.92</v>
      </c>
      <c r="E57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58" spans="1:5" x14ac:dyDescent="0.25">
      <c r="A58">
        <v>2011</v>
      </c>
      <c r="B58">
        <v>9</v>
      </c>
      <c r="C58" s="1" t="s">
        <v>2</v>
      </c>
      <c r="D58">
        <v>2436.7800000000002</v>
      </c>
      <c r="E58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59" spans="1:5" x14ac:dyDescent="0.25">
      <c r="A59">
        <v>2011</v>
      </c>
      <c r="B59">
        <v>10</v>
      </c>
      <c r="C59" s="1" t="s">
        <v>2</v>
      </c>
      <c r="D59">
        <v>2536.1999999999998</v>
      </c>
      <c r="E59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60" spans="1:5" x14ac:dyDescent="0.25">
      <c r="A60">
        <v>2011</v>
      </c>
      <c r="B60">
        <v>11</v>
      </c>
      <c r="C60" s="1" t="s">
        <v>2</v>
      </c>
      <c r="D60">
        <v>2399.46</v>
      </c>
      <c r="E60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61" spans="1:5" x14ac:dyDescent="0.25">
      <c r="A61">
        <v>2011</v>
      </c>
      <c r="B61">
        <v>12</v>
      </c>
      <c r="C61" s="1" t="s">
        <v>2</v>
      </c>
      <c r="D61">
        <v>2322.9</v>
      </c>
      <c r="E61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62" spans="1:5" x14ac:dyDescent="0.25">
      <c r="A62">
        <v>2012</v>
      </c>
      <c r="B62">
        <v>1</v>
      </c>
      <c r="C62" s="1" t="s">
        <v>2</v>
      </c>
      <c r="D62">
        <v>2377.44</v>
      </c>
      <c r="E62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63" spans="1:5" x14ac:dyDescent="0.25">
      <c r="A63">
        <v>2012</v>
      </c>
      <c r="B63">
        <v>2</v>
      </c>
      <c r="C63" s="1" t="s">
        <v>2</v>
      </c>
      <c r="D63">
        <v>2183.2800000000002</v>
      </c>
      <c r="E63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64" spans="1:5" x14ac:dyDescent="0.25">
      <c r="A64">
        <v>2012</v>
      </c>
      <c r="B64">
        <v>3</v>
      </c>
      <c r="C64" s="1" t="s">
        <v>2</v>
      </c>
      <c r="D64">
        <v>2229.7199999999998</v>
      </c>
      <c r="E64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65" spans="1:5" x14ac:dyDescent="0.25">
      <c r="A65">
        <v>2012</v>
      </c>
      <c r="B65">
        <v>4</v>
      </c>
      <c r="C65" s="1" t="s">
        <v>2</v>
      </c>
      <c r="D65">
        <v>2277.96</v>
      </c>
      <c r="E65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66" spans="1:5" x14ac:dyDescent="0.25">
      <c r="A66">
        <v>2012</v>
      </c>
      <c r="B66">
        <v>5</v>
      </c>
      <c r="C66" s="1" t="s">
        <v>2</v>
      </c>
      <c r="D66">
        <v>2641.5</v>
      </c>
      <c r="E66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67" spans="1:5" x14ac:dyDescent="0.25">
      <c r="A67">
        <v>2012</v>
      </c>
      <c r="B67">
        <v>6</v>
      </c>
      <c r="C67" s="1" t="s">
        <v>2</v>
      </c>
      <c r="D67">
        <v>2512.56</v>
      </c>
      <c r="E67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68" spans="1:5" x14ac:dyDescent="0.25">
      <c r="A68">
        <v>2012</v>
      </c>
      <c r="B68">
        <v>7</v>
      </c>
      <c r="C68" s="1" t="s">
        <v>2</v>
      </c>
      <c r="D68">
        <v>2573.94</v>
      </c>
      <c r="E68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69" spans="1:5" x14ac:dyDescent="0.25">
      <c r="A69">
        <v>2012</v>
      </c>
      <c r="B69">
        <v>8</v>
      </c>
      <c r="C69" s="1" t="s">
        <v>2</v>
      </c>
      <c r="D69">
        <v>2567.2199999999998</v>
      </c>
      <c r="E69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70" spans="1:5" x14ac:dyDescent="0.25">
      <c r="A70">
        <v>2012</v>
      </c>
      <c r="B70">
        <v>9</v>
      </c>
      <c r="C70" s="1" t="s">
        <v>2</v>
      </c>
      <c r="D70">
        <v>2418.96</v>
      </c>
      <c r="E70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71" spans="1:5" x14ac:dyDescent="0.25">
      <c r="A71">
        <v>2012</v>
      </c>
      <c r="B71">
        <v>10</v>
      </c>
      <c r="C71" s="1" t="s">
        <v>2</v>
      </c>
      <c r="D71">
        <v>2725.92</v>
      </c>
      <c r="E71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72" spans="1:5" x14ac:dyDescent="0.25">
      <c r="A72">
        <v>2012</v>
      </c>
      <c r="B72">
        <v>11</v>
      </c>
      <c r="C72" s="1" t="s">
        <v>2</v>
      </c>
      <c r="D72">
        <v>2567.8200000000002</v>
      </c>
      <c r="E72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73" spans="1:5" x14ac:dyDescent="0.25">
      <c r="A73">
        <v>2012</v>
      </c>
      <c r="B73">
        <v>12</v>
      </c>
      <c r="C73" s="1" t="s">
        <v>2</v>
      </c>
      <c r="D73">
        <v>2560.14</v>
      </c>
      <c r="E73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74" spans="1:5" x14ac:dyDescent="0.25">
      <c r="A74">
        <v>2013</v>
      </c>
      <c r="B74">
        <v>1</v>
      </c>
      <c r="C74" s="1" t="s">
        <v>2</v>
      </c>
      <c r="D74">
        <v>2731.56</v>
      </c>
      <c r="E74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75" spans="1:5" x14ac:dyDescent="0.25">
      <c r="A75">
        <v>2013</v>
      </c>
      <c r="B75">
        <v>2</v>
      </c>
      <c r="C75" s="1" t="s">
        <v>2</v>
      </c>
      <c r="D75">
        <v>2576.88</v>
      </c>
      <c r="E75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76" spans="1:5" x14ac:dyDescent="0.25">
      <c r="A76">
        <v>2013</v>
      </c>
      <c r="B76">
        <v>3</v>
      </c>
      <c r="C76" s="1" t="s">
        <v>2</v>
      </c>
      <c r="D76">
        <v>2689.98</v>
      </c>
      <c r="E76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77" spans="1:5" x14ac:dyDescent="0.25">
      <c r="A77">
        <v>2013</v>
      </c>
      <c r="B77">
        <v>4</v>
      </c>
      <c r="C77" s="1" t="s">
        <v>2</v>
      </c>
      <c r="D77">
        <v>2595.36</v>
      </c>
      <c r="E77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78" spans="1:5" x14ac:dyDescent="0.25">
      <c r="A78">
        <v>2013</v>
      </c>
      <c r="B78">
        <v>5</v>
      </c>
      <c r="C78" s="1" t="s">
        <v>2</v>
      </c>
      <c r="D78">
        <v>2630.88</v>
      </c>
      <c r="E78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79" spans="1:5" x14ac:dyDescent="0.25">
      <c r="A79">
        <v>2013</v>
      </c>
      <c r="B79">
        <v>6</v>
      </c>
      <c r="C79" s="1" t="s">
        <v>2</v>
      </c>
      <c r="D79">
        <v>2591.04</v>
      </c>
      <c r="E79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80" spans="1:5" x14ac:dyDescent="0.25">
      <c r="A80">
        <v>2013</v>
      </c>
      <c r="B80">
        <v>7</v>
      </c>
      <c r="C80" s="1" t="s">
        <v>2</v>
      </c>
      <c r="D80">
        <v>2553.6</v>
      </c>
      <c r="E80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81" spans="1:5" x14ac:dyDescent="0.25">
      <c r="A81">
        <v>2013</v>
      </c>
      <c r="B81">
        <v>8</v>
      </c>
      <c r="C81" s="1" t="s">
        <v>2</v>
      </c>
      <c r="D81">
        <v>2481.48</v>
      </c>
      <c r="E81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82" spans="1:5" x14ac:dyDescent="0.25">
      <c r="A82">
        <v>2013</v>
      </c>
      <c r="B82">
        <v>9</v>
      </c>
      <c r="C82" s="1" t="s">
        <v>2</v>
      </c>
      <c r="D82">
        <v>2172.06</v>
      </c>
      <c r="E82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83" spans="1:5" x14ac:dyDescent="0.25">
      <c r="A83">
        <v>2013</v>
      </c>
      <c r="B83">
        <v>10</v>
      </c>
      <c r="C83" s="1" t="s">
        <v>2</v>
      </c>
      <c r="D83">
        <v>2327.4</v>
      </c>
      <c r="E83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84" spans="1:5" x14ac:dyDescent="0.25">
      <c r="A84">
        <v>2013</v>
      </c>
      <c r="B84">
        <v>11</v>
      </c>
      <c r="C84" s="1" t="s">
        <v>2</v>
      </c>
      <c r="D84">
        <v>2486.1</v>
      </c>
      <c r="E84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85" spans="1:5" x14ac:dyDescent="0.25">
      <c r="A85">
        <v>2013</v>
      </c>
      <c r="B85">
        <v>12</v>
      </c>
      <c r="C85" s="1" t="s">
        <v>2</v>
      </c>
      <c r="D85">
        <v>2708.64</v>
      </c>
      <c r="E85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86" spans="1:5" x14ac:dyDescent="0.25">
      <c r="A86">
        <v>2014</v>
      </c>
      <c r="B86">
        <v>1</v>
      </c>
      <c r="C86" s="1" t="s">
        <v>2</v>
      </c>
      <c r="D86">
        <v>2453.34</v>
      </c>
      <c r="E86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87" spans="1:5" x14ac:dyDescent="0.25">
      <c r="A87">
        <v>2014</v>
      </c>
      <c r="B87">
        <v>2</v>
      </c>
      <c r="C87" s="1" t="s">
        <v>2</v>
      </c>
      <c r="D87">
        <v>2079.54</v>
      </c>
      <c r="E87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88" spans="1:5" x14ac:dyDescent="0.25">
      <c r="A88">
        <v>2014</v>
      </c>
      <c r="B88">
        <v>3</v>
      </c>
      <c r="C88" s="1" t="s">
        <v>2</v>
      </c>
      <c r="D88">
        <v>2308.02</v>
      </c>
      <c r="E88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89" spans="1:5" x14ac:dyDescent="0.25">
      <c r="A89">
        <v>2014</v>
      </c>
      <c r="B89">
        <v>4</v>
      </c>
      <c r="C89" s="1" t="s">
        <v>2</v>
      </c>
      <c r="D89">
        <v>2198.58</v>
      </c>
      <c r="E89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90" spans="1:5" x14ac:dyDescent="0.25">
      <c r="A90">
        <v>2014</v>
      </c>
      <c r="B90">
        <v>5</v>
      </c>
      <c r="C90" s="1" t="s">
        <v>2</v>
      </c>
      <c r="D90">
        <v>2308.6799999999998</v>
      </c>
      <c r="E90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91" spans="1:5" x14ac:dyDescent="0.25">
      <c r="A91">
        <v>2014</v>
      </c>
      <c r="B91">
        <v>6</v>
      </c>
      <c r="C91" s="1" t="s">
        <v>2</v>
      </c>
      <c r="D91">
        <v>2135.2199999999998</v>
      </c>
      <c r="E91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92" spans="1:5" x14ac:dyDescent="0.25">
      <c r="A92">
        <v>2014</v>
      </c>
      <c r="B92">
        <v>7</v>
      </c>
      <c r="C92" s="1" t="s">
        <v>2</v>
      </c>
      <c r="D92">
        <v>2359.92</v>
      </c>
      <c r="E92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93" spans="1:5" x14ac:dyDescent="0.25">
      <c r="A93">
        <v>2014</v>
      </c>
      <c r="B93">
        <v>8</v>
      </c>
      <c r="C93" s="1" t="s">
        <v>2</v>
      </c>
      <c r="D93">
        <v>2372.81</v>
      </c>
      <c r="E93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94" spans="1:5" x14ac:dyDescent="0.25">
      <c r="A94">
        <v>2014</v>
      </c>
      <c r="B94">
        <v>9</v>
      </c>
      <c r="C94" s="1" t="s">
        <v>2</v>
      </c>
      <c r="D94">
        <v>2158.8139999999999</v>
      </c>
      <c r="E94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95" spans="1:5" x14ac:dyDescent="0.25">
      <c r="A95">
        <v>2014</v>
      </c>
      <c r="B95">
        <v>10</v>
      </c>
      <c r="C95" s="1" t="s">
        <v>2</v>
      </c>
      <c r="D95">
        <v>2230.4189999999999</v>
      </c>
      <c r="E95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96" spans="1:5" x14ac:dyDescent="0.25">
      <c r="A96">
        <v>2014</v>
      </c>
      <c r="B96">
        <v>11</v>
      </c>
      <c r="C96" s="1" t="s">
        <v>2</v>
      </c>
      <c r="D96">
        <v>2348.7240000000002</v>
      </c>
      <c r="E96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97" spans="1:5" x14ac:dyDescent="0.25">
      <c r="A97">
        <v>2014</v>
      </c>
      <c r="B97">
        <v>12</v>
      </c>
      <c r="C97" s="1" t="s">
        <v>2</v>
      </c>
      <c r="D97">
        <v>2760.6590000000001</v>
      </c>
      <c r="E97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98" spans="1:5" x14ac:dyDescent="0.25">
      <c r="A98">
        <v>2015</v>
      </c>
      <c r="B98">
        <v>1</v>
      </c>
      <c r="C98" s="1" t="s">
        <v>2</v>
      </c>
      <c r="D98">
        <v>2803.2190000000001</v>
      </c>
      <c r="E98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99" spans="1:5" x14ac:dyDescent="0.25">
      <c r="A99">
        <v>2015</v>
      </c>
      <c r="B99">
        <v>2</v>
      </c>
      <c r="C99" s="1" t="s">
        <v>2</v>
      </c>
      <c r="D99">
        <v>2509.1460000000002</v>
      </c>
      <c r="E99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100" spans="1:5" x14ac:dyDescent="0.25">
      <c r="A100">
        <v>2015</v>
      </c>
      <c r="B100">
        <v>3</v>
      </c>
      <c r="C100" s="1" t="s">
        <v>2</v>
      </c>
      <c r="D100">
        <v>2789.172</v>
      </c>
      <c r="E100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101" spans="1:5" x14ac:dyDescent="0.25">
      <c r="A101">
        <v>2015</v>
      </c>
      <c r="B101">
        <v>4</v>
      </c>
      <c r="C101" s="1" t="s">
        <v>2</v>
      </c>
      <c r="D101">
        <v>2643.2460000000001</v>
      </c>
      <c r="E101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102" spans="1:5" x14ac:dyDescent="0.25">
      <c r="A102">
        <v>2015</v>
      </c>
      <c r="B102">
        <v>5</v>
      </c>
      <c r="C102" s="1" t="s">
        <v>2</v>
      </c>
      <c r="D102">
        <v>2514.163</v>
      </c>
      <c r="E102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103" spans="1:5" x14ac:dyDescent="0.25">
      <c r="A103">
        <v>2015</v>
      </c>
      <c r="B103">
        <v>6</v>
      </c>
      <c r="C103" s="1" t="s">
        <v>2</v>
      </c>
      <c r="D103">
        <v>2650.7489999999998</v>
      </c>
      <c r="E103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104" spans="1:5" x14ac:dyDescent="0.25">
      <c r="A104">
        <v>2015</v>
      </c>
      <c r="B104">
        <v>7</v>
      </c>
      <c r="C104" s="1" t="s">
        <v>2</v>
      </c>
      <c r="D104">
        <v>2768.8789999999999</v>
      </c>
      <c r="E104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105" spans="1:5" x14ac:dyDescent="0.25">
      <c r="A105">
        <v>2015</v>
      </c>
      <c r="B105">
        <v>8</v>
      </c>
      <c r="C105" s="1" t="s">
        <v>2</v>
      </c>
      <c r="D105">
        <v>2645.5720000000001</v>
      </c>
      <c r="E105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106" spans="1:5" x14ac:dyDescent="0.25">
      <c r="A106">
        <v>2015</v>
      </c>
      <c r="B106">
        <v>9</v>
      </c>
      <c r="C106" s="1" t="s">
        <v>2</v>
      </c>
      <c r="D106">
        <v>2712.1320000000001</v>
      </c>
      <c r="E106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107" spans="1:5" x14ac:dyDescent="0.25">
      <c r="A107">
        <v>2015</v>
      </c>
      <c r="B107">
        <v>10</v>
      </c>
      <c r="C107" s="1" t="s">
        <v>2</v>
      </c>
      <c r="D107">
        <v>2819.931</v>
      </c>
      <c r="E107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108" spans="1:5" x14ac:dyDescent="0.25">
      <c r="A108">
        <v>2015</v>
      </c>
      <c r="B108">
        <v>11</v>
      </c>
      <c r="C108" s="1" t="s">
        <v>2</v>
      </c>
      <c r="D108">
        <v>2786.26</v>
      </c>
      <c r="E108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109" spans="1:5" x14ac:dyDescent="0.25">
      <c r="A109">
        <v>2015</v>
      </c>
      <c r="B109">
        <v>12</v>
      </c>
      <c r="C109" s="1" t="s">
        <v>2</v>
      </c>
      <c r="D109">
        <v>2742.8110000000001</v>
      </c>
      <c r="E109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110" spans="1:5" x14ac:dyDescent="0.25">
      <c r="A110">
        <v>2016</v>
      </c>
      <c r="B110">
        <v>1</v>
      </c>
      <c r="C110" s="1" t="s">
        <v>2</v>
      </c>
      <c r="D110">
        <v>2797.2910000000002</v>
      </c>
      <c r="E110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111" spans="1:5" x14ac:dyDescent="0.25">
      <c r="A111">
        <v>2016</v>
      </c>
      <c r="B111">
        <v>2</v>
      </c>
      <c r="C111" s="1" t="s">
        <v>2</v>
      </c>
      <c r="D111">
        <v>2410.4690000000001</v>
      </c>
      <c r="E111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112" spans="1:5" x14ac:dyDescent="0.25">
      <c r="A112">
        <v>2016</v>
      </c>
      <c r="B112">
        <v>3</v>
      </c>
      <c r="C112" s="1" t="s">
        <v>2</v>
      </c>
      <c r="D112">
        <v>2581.2750000000001</v>
      </c>
      <c r="E112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113" spans="1:5" x14ac:dyDescent="0.25">
      <c r="A113">
        <v>2016</v>
      </c>
      <c r="B113">
        <v>4</v>
      </c>
      <c r="C113" s="1" t="s">
        <v>2</v>
      </c>
      <c r="D113">
        <v>2459.2449999999999</v>
      </c>
      <c r="E113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114" spans="1:5" x14ac:dyDescent="0.25">
      <c r="A114">
        <v>2016</v>
      </c>
      <c r="B114">
        <v>5</v>
      </c>
      <c r="C114" s="1" t="s">
        <v>2</v>
      </c>
      <c r="D114">
        <v>2425.473</v>
      </c>
      <c r="E114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115" spans="1:5" x14ac:dyDescent="0.25">
      <c r="A115">
        <v>2016</v>
      </c>
      <c r="B115">
        <v>6</v>
      </c>
      <c r="C115" s="1" t="s">
        <v>2</v>
      </c>
      <c r="D115">
        <v>2565.2440000000001</v>
      </c>
      <c r="E115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116" spans="1:5" x14ac:dyDescent="0.25">
      <c r="A116">
        <v>2016</v>
      </c>
      <c r="B116">
        <v>7</v>
      </c>
      <c r="C116" s="1" t="s">
        <v>2</v>
      </c>
      <c r="D116">
        <v>2577.7080000000001</v>
      </c>
      <c r="E116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117" spans="1:5" x14ac:dyDescent="0.25">
      <c r="A117">
        <v>2016</v>
      </c>
      <c r="B117">
        <v>8</v>
      </c>
      <c r="C117" s="1" t="s">
        <v>2</v>
      </c>
      <c r="D117">
        <v>2616.4499999999998</v>
      </c>
      <c r="E117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118" spans="1:5" x14ac:dyDescent="0.25">
      <c r="A118">
        <v>2016</v>
      </c>
      <c r="B118">
        <v>9</v>
      </c>
      <c r="C118" s="1" t="s">
        <v>2</v>
      </c>
      <c r="D118">
        <v>2470.34</v>
      </c>
      <c r="E118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119" spans="1:5" x14ac:dyDescent="0.25">
      <c r="A119">
        <v>2016</v>
      </c>
      <c r="B119">
        <v>10</v>
      </c>
      <c r="C119" s="1" t="s">
        <v>2</v>
      </c>
      <c r="D119">
        <v>2705.018</v>
      </c>
      <c r="E119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120" spans="1:5" x14ac:dyDescent="0.25">
      <c r="A120">
        <v>2016</v>
      </c>
      <c r="B120">
        <v>11</v>
      </c>
      <c r="C120" s="1" t="s">
        <v>2</v>
      </c>
      <c r="D120">
        <v>2612.4029999999998</v>
      </c>
      <c r="E120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121" spans="1:5" x14ac:dyDescent="0.25">
      <c r="A121">
        <v>2016</v>
      </c>
      <c r="B121">
        <v>12</v>
      </c>
      <c r="C121" s="1" t="s">
        <v>2</v>
      </c>
      <c r="D121">
        <v>2747.0709999999999</v>
      </c>
      <c r="E121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122" spans="1:5" x14ac:dyDescent="0.25">
      <c r="A122">
        <v>2017</v>
      </c>
      <c r="B122">
        <v>1</v>
      </c>
      <c r="C122" s="1" t="s">
        <v>2</v>
      </c>
      <c r="D122">
        <v>2301.1039999999998</v>
      </c>
      <c r="E122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123" spans="1:5" x14ac:dyDescent="0.25">
      <c r="A123">
        <v>2017</v>
      </c>
      <c r="B123">
        <v>2</v>
      </c>
      <c r="C123" s="1" t="s">
        <v>2</v>
      </c>
      <c r="D123">
        <v>2341.9609999999998</v>
      </c>
      <c r="E123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124" spans="1:5" x14ac:dyDescent="0.25">
      <c r="A124">
        <v>2017</v>
      </c>
      <c r="B124">
        <v>3</v>
      </c>
      <c r="C124" s="1" t="s">
        <v>2</v>
      </c>
      <c r="D124">
        <v>2651.6210000000001</v>
      </c>
      <c r="E124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125" spans="1:5" x14ac:dyDescent="0.25">
      <c r="A125">
        <v>2017</v>
      </c>
      <c r="B125">
        <v>4</v>
      </c>
      <c r="C125" s="1" t="s">
        <v>2</v>
      </c>
      <c r="D125">
        <v>2614.8850000000002</v>
      </c>
      <c r="E125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126" spans="1:5" x14ac:dyDescent="0.25">
      <c r="A126">
        <v>2017</v>
      </c>
      <c r="B126">
        <v>5</v>
      </c>
      <c r="C126" s="1" t="s">
        <v>2</v>
      </c>
      <c r="D126">
        <v>2674.817</v>
      </c>
      <c r="E126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127" spans="1:5" x14ac:dyDescent="0.25">
      <c r="A127">
        <v>2017</v>
      </c>
      <c r="B127">
        <v>6</v>
      </c>
      <c r="C127" s="1" t="s">
        <v>2</v>
      </c>
      <c r="D127">
        <v>2507.556</v>
      </c>
      <c r="E127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128" spans="1:5" x14ac:dyDescent="0.25">
      <c r="A128">
        <v>2017</v>
      </c>
      <c r="B128">
        <v>7</v>
      </c>
      <c r="C128" s="1" t="s">
        <v>2</v>
      </c>
      <c r="D128">
        <v>2607.3829999999998</v>
      </c>
      <c r="E128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129" spans="1:5" x14ac:dyDescent="0.25">
      <c r="A129">
        <v>2017</v>
      </c>
      <c r="B129">
        <v>8</v>
      </c>
      <c r="C129" s="1" t="s">
        <v>2</v>
      </c>
      <c r="D129">
        <v>2666.7449999999999</v>
      </c>
      <c r="E129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130" spans="1:5" x14ac:dyDescent="0.25">
      <c r="A130">
        <v>2017</v>
      </c>
      <c r="B130">
        <v>9</v>
      </c>
      <c r="C130" s="1" t="s">
        <v>2</v>
      </c>
      <c r="D130">
        <v>2444.9520000000002</v>
      </c>
      <c r="E130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131" spans="1:5" x14ac:dyDescent="0.25">
      <c r="A131">
        <v>2017</v>
      </c>
      <c r="B131">
        <v>10</v>
      </c>
      <c r="C131" s="1" t="s">
        <v>2</v>
      </c>
      <c r="D131">
        <v>2390.5079999999998</v>
      </c>
      <c r="E131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132" spans="1:5" x14ac:dyDescent="0.25">
      <c r="A132">
        <v>2017</v>
      </c>
      <c r="B132">
        <v>11</v>
      </c>
      <c r="C132" s="1" t="s">
        <v>2</v>
      </c>
      <c r="D132">
        <v>2413.7190000000001</v>
      </c>
      <c r="E132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133" spans="1:5" x14ac:dyDescent="0.25">
      <c r="A133">
        <v>2017</v>
      </c>
      <c r="B133">
        <v>12</v>
      </c>
      <c r="C133" s="1" t="s">
        <v>2</v>
      </c>
      <c r="D133">
        <v>2676.1190000000001</v>
      </c>
      <c r="E133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134" spans="1:5" x14ac:dyDescent="0.25">
      <c r="A134">
        <v>2018</v>
      </c>
      <c r="B134">
        <v>1</v>
      </c>
      <c r="C134" s="1" t="s">
        <v>2</v>
      </c>
      <c r="D134">
        <v>2201.3110000000001</v>
      </c>
      <c r="E134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135" spans="1:5" x14ac:dyDescent="0.25">
      <c r="A135">
        <v>2018</v>
      </c>
      <c r="B135">
        <v>2</v>
      </c>
      <c r="C135" s="1" t="s">
        <v>2</v>
      </c>
      <c r="D135">
        <v>2451.64</v>
      </c>
      <c r="E135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136" spans="1:5" x14ac:dyDescent="0.25">
      <c r="A136">
        <v>2018</v>
      </c>
      <c r="B136">
        <v>3</v>
      </c>
      <c r="C136" s="1" t="s">
        <v>2</v>
      </c>
      <c r="D136">
        <v>2914.7379999999998</v>
      </c>
      <c r="E136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137" spans="1:5" x14ac:dyDescent="0.25">
      <c r="A137">
        <v>2018</v>
      </c>
      <c r="B137">
        <v>4</v>
      </c>
      <c r="C137" s="1" t="s">
        <v>2</v>
      </c>
      <c r="D137">
        <v>2860.6190000000001</v>
      </c>
      <c r="E137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138" spans="1:5" x14ac:dyDescent="0.25">
      <c r="A138">
        <v>2018</v>
      </c>
      <c r="B138">
        <v>5</v>
      </c>
      <c r="C138" s="1" t="s">
        <v>2</v>
      </c>
      <c r="D138">
        <v>2818.9580000000001</v>
      </c>
      <c r="E138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139" spans="1:5" x14ac:dyDescent="0.25">
      <c r="A139">
        <v>2018</v>
      </c>
      <c r="B139">
        <v>6</v>
      </c>
      <c r="C139" s="1" t="s">
        <v>2</v>
      </c>
      <c r="D139">
        <v>2680.105</v>
      </c>
      <c r="E139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140" spans="1:5" x14ac:dyDescent="0.25">
      <c r="A140">
        <v>2018</v>
      </c>
      <c r="B140">
        <v>7</v>
      </c>
      <c r="C140" s="1" t="s">
        <v>2</v>
      </c>
      <c r="D140">
        <v>2709.5369999999998</v>
      </c>
      <c r="E140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141" spans="1:5" x14ac:dyDescent="0.25">
      <c r="A141">
        <v>2018</v>
      </c>
      <c r="B141">
        <v>8</v>
      </c>
      <c r="C141" s="1" t="s">
        <v>2</v>
      </c>
      <c r="D141">
        <v>2665.0659999999998</v>
      </c>
      <c r="E141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142" spans="1:5" x14ac:dyDescent="0.25">
      <c r="A142">
        <v>2018</v>
      </c>
      <c r="B142">
        <v>9</v>
      </c>
      <c r="C142" s="1" t="s">
        <v>2</v>
      </c>
      <c r="D142">
        <v>1852.11</v>
      </c>
      <c r="E142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143" spans="1:5" x14ac:dyDescent="0.25">
      <c r="A143">
        <v>2018</v>
      </c>
      <c r="B143">
        <v>10</v>
      </c>
      <c r="C143" s="1" t="s">
        <v>2</v>
      </c>
      <c r="D143">
        <v>2404.0970000000002</v>
      </c>
      <c r="E143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144" spans="1:5" x14ac:dyDescent="0.25">
      <c r="A144">
        <v>2018</v>
      </c>
      <c r="B144">
        <v>11</v>
      </c>
      <c r="C144" s="1" t="s">
        <v>2</v>
      </c>
      <c r="D144">
        <v>2693.482</v>
      </c>
      <c r="E144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145" spans="1:5" x14ac:dyDescent="0.25">
      <c r="A145">
        <v>2018</v>
      </c>
      <c r="B145">
        <v>12</v>
      </c>
      <c r="C145" s="1" t="s">
        <v>2</v>
      </c>
      <c r="D145">
        <v>2444.7350000000001</v>
      </c>
      <c r="E145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146" spans="1:5" x14ac:dyDescent="0.25">
      <c r="A146">
        <v>2019</v>
      </c>
      <c r="B146">
        <v>1</v>
      </c>
      <c r="C146" s="1" t="s">
        <v>2</v>
      </c>
      <c r="D146">
        <v>2422.02</v>
      </c>
      <c r="E146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147" spans="1:5" x14ac:dyDescent="0.25">
      <c r="A147">
        <v>2019</v>
      </c>
      <c r="B147">
        <v>2</v>
      </c>
      <c r="C147" s="1" t="s">
        <v>2</v>
      </c>
      <c r="D147">
        <v>2282.451</v>
      </c>
      <c r="E147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148" spans="1:5" x14ac:dyDescent="0.25">
      <c r="A148">
        <v>2019</v>
      </c>
      <c r="B148">
        <v>3</v>
      </c>
      <c r="C148" s="1" t="s">
        <v>2</v>
      </c>
      <c r="D148">
        <v>2474.201</v>
      </c>
      <c r="E148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149" spans="1:5" x14ac:dyDescent="0.25">
      <c r="A149">
        <v>2019</v>
      </c>
      <c r="B149">
        <v>4</v>
      </c>
      <c r="C149" s="1" t="s">
        <v>2</v>
      </c>
      <c r="D149">
        <v>2638.279</v>
      </c>
      <c r="E149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150" spans="1:5" x14ac:dyDescent="0.25">
      <c r="A150">
        <v>2019</v>
      </c>
      <c r="B150">
        <v>5</v>
      </c>
      <c r="C150" s="1" t="s">
        <v>2</v>
      </c>
      <c r="D150">
        <v>2894.2750000000001</v>
      </c>
      <c r="E150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151" spans="1:5" x14ac:dyDescent="0.25">
      <c r="A151">
        <v>2019</v>
      </c>
      <c r="B151">
        <v>6</v>
      </c>
      <c r="C151" s="1" t="s">
        <v>2</v>
      </c>
      <c r="D151">
        <v>2238.4090000000001</v>
      </c>
      <c r="E151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152" spans="1:5" x14ac:dyDescent="0.25">
      <c r="A152">
        <v>2019</v>
      </c>
      <c r="B152">
        <v>7</v>
      </c>
      <c r="C152" s="1" t="s">
        <v>2</v>
      </c>
      <c r="D152">
        <v>2654.9859999999999</v>
      </c>
      <c r="E152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153" spans="1:5" x14ac:dyDescent="0.25">
      <c r="A153">
        <v>2019</v>
      </c>
      <c r="B153">
        <v>8</v>
      </c>
      <c r="C153" s="1" t="s">
        <v>2</v>
      </c>
      <c r="D153">
        <v>2904.2489999999998</v>
      </c>
      <c r="E153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154" spans="1:5" x14ac:dyDescent="0.25">
      <c r="A154">
        <v>2019</v>
      </c>
      <c r="B154">
        <v>9</v>
      </c>
      <c r="C154" s="1" t="s">
        <v>2</v>
      </c>
      <c r="D154">
        <v>2936.7689999999998</v>
      </c>
      <c r="E154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155" spans="1:5" x14ac:dyDescent="0.25">
      <c r="A155">
        <v>2019</v>
      </c>
      <c r="B155">
        <v>10</v>
      </c>
      <c r="C155" s="1" t="s">
        <v>2</v>
      </c>
      <c r="D155">
        <v>2949.3180000000002</v>
      </c>
      <c r="E155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156" spans="1:5" x14ac:dyDescent="0.25">
      <c r="A156">
        <v>2019</v>
      </c>
      <c r="B156">
        <v>11</v>
      </c>
      <c r="C156" s="1" t="s">
        <v>2</v>
      </c>
      <c r="D156">
        <v>2864.6390000000001</v>
      </c>
      <c r="E156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157" spans="1:5" x14ac:dyDescent="0.25">
      <c r="A157">
        <v>2019</v>
      </c>
      <c r="B157">
        <v>12</v>
      </c>
      <c r="C157" s="1" t="s">
        <v>2</v>
      </c>
      <c r="D157">
        <v>3022.395</v>
      </c>
      <c r="E157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158" spans="1:5" x14ac:dyDescent="0.25">
      <c r="A158">
        <v>2020</v>
      </c>
      <c r="B158">
        <v>1</v>
      </c>
      <c r="C158" s="1" t="s">
        <v>2</v>
      </c>
      <c r="D158">
        <v>2943.4479999999999</v>
      </c>
      <c r="E158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159" spans="1:5" x14ac:dyDescent="0.25">
      <c r="A159">
        <v>2020</v>
      </c>
      <c r="B159">
        <v>2</v>
      </c>
      <c r="C159" s="1" t="s">
        <v>2</v>
      </c>
      <c r="D159">
        <v>2772.0810000000001</v>
      </c>
      <c r="E159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160" spans="1:5" x14ac:dyDescent="0.25">
      <c r="A160">
        <v>2020</v>
      </c>
      <c r="B160">
        <v>3</v>
      </c>
      <c r="C160" s="1" t="s">
        <v>2</v>
      </c>
      <c r="D160">
        <v>2636.03</v>
      </c>
      <c r="E160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161" spans="1:5" x14ac:dyDescent="0.25">
      <c r="A161">
        <v>2020</v>
      </c>
      <c r="B161">
        <v>4</v>
      </c>
      <c r="C161" s="1" t="s">
        <v>2</v>
      </c>
      <c r="D161">
        <v>2599.5239999999999</v>
      </c>
      <c r="E161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162" spans="1:5" x14ac:dyDescent="0.25">
      <c r="A162">
        <v>2020</v>
      </c>
      <c r="B162">
        <v>5</v>
      </c>
      <c r="C162" s="1" t="s">
        <v>2</v>
      </c>
      <c r="D162">
        <v>2663.5329999999999</v>
      </c>
      <c r="E162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163" spans="1:5" x14ac:dyDescent="0.25">
      <c r="A163">
        <v>2020</v>
      </c>
      <c r="B163">
        <v>6</v>
      </c>
      <c r="C163" s="1" t="s">
        <v>2</v>
      </c>
      <c r="D163">
        <v>2511.89</v>
      </c>
      <c r="E163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164" spans="1:5" x14ac:dyDescent="0.25">
      <c r="A164">
        <v>2020</v>
      </c>
      <c r="B164">
        <v>7</v>
      </c>
      <c r="C164" s="1" t="s">
        <v>2</v>
      </c>
      <c r="D164">
        <v>2818.5230000000001</v>
      </c>
      <c r="E164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165" spans="1:5" x14ac:dyDescent="0.25">
      <c r="A165">
        <v>2020</v>
      </c>
      <c r="B165">
        <v>8</v>
      </c>
      <c r="C165" s="1" t="s">
        <v>2</v>
      </c>
      <c r="D165">
        <v>2835.3980000000001</v>
      </c>
      <c r="E165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166" spans="1:5" x14ac:dyDescent="0.25">
      <c r="A166">
        <v>2020</v>
      </c>
      <c r="B166">
        <v>9</v>
      </c>
      <c r="C166" s="1" t="s">
        <v>2</v>
      </c>
      <c r="D166">
        <v>2791.884</v>
      </c>
      <c r="E166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167" spans="1:5" x14ac:dyDescent="0.25">
      <c r="A167">
        <v>2020</v>
      </c>
      <c r="B167">
        <v>10</v>
      </c>
      <c r="C167" s="1" t="s">
        <v>2</v>
      </c>
      <c r="D167">
        <v>2889.1819999999998</v>
      </c>
      <c r="E167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168" spans="1:5" x14ac:dyDescent="0.25">
      <c r="A168">
        <v>2020</v>
      </c>
      <c r="B168">
        <v>11</v>
      </c>
      <c r="C168" s="1" t="s">
        <v>2</v>
      </c>
      <c r="D168">
        <v>2525.7550000000001</v>
      </c>
      <c r="E168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169" spans="1:5" x14ac:dyDescent="0.25">
      <c r="A169">
        <v>2020</v>
      </c>
      <c r="B169">
        <v>12</v>
      </c>
      <c r="C169" s="1" t="s">
        <v>2</v>
      </c>
      <c r="D169">
        <v>2993.2339999999999</v>
      </c>
      <c r="E169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170" spans="1:5" x14ac:dyDescent="0.25">
      <c r="A170">
        <v>2007</v>
      </c>
      <c r="B170">
        <v>1</v>
      </c>
      <c r="C170" s="1" t="s">
        <v>1</v>
      </c>
      <c r="D170">
        <v>259.8</v>
      </c>
      <c r="E170" t="str">
        <f>_xlfn.CONCAT(IF(RTUNITASM[[#This Row],[Month]]&lt;7,RTUNITASM[[#This Row],[Year]]-1,RTUNITASM[[#This Row],[Year]]),"/",IF(RTUNITASM[[#This Row],[Month]]&lt;7,RIGHT(RTUNITASM[[#This Row],[Year]],4),RTUNITASM[[#This Row],[Year]]+1))</f>
        <v>2006/2007</v>
      </c>
    </row>
    <row r="171" spans="1:5" x14ac:dyDescent="0.25">
      <c r="A171">
        <v>2007</v>
      </c>
      <c r="B171">
        <v>2</v>
      </c>
      <c r="C171" s="1" t="s">
        <v>1</v>
      </c>
      <c r="D171">
        <v>948.6</v>
      </c>
      <c r="E171" t="str">
        <f>_xlfn.CONCAT(IF(RTUNITASM[[#This Row],[Month]]&lt;7,RTUNITASM[[#This Row],[Year]]-1,RTUNITASM[[#This Row],[Year]]),"/",IF(RTUNITASM[[#This Row],[Month]]&lt;7,RIGHT(RTUNITASM[[#This Row],[Year]],4),RTUNITASM[[#This Row],[Year]]+1))</f>
        <v>2006/2007</v>
      </c>
    </row>
    <row r="172" spans="1:5" x14ac:dyDescent="0.25">
      <c r="A172">
        <v>2007</v>
      </c>
      <c r="B172">
        <v>3</v>
      </c>
      <c r="C172" s="1" t="s">
        <v>1</v>
      </c>
      <c r="D172">
        <v>1026.5250000000001</v>
      </c>
      <c r="E172" t="str">
        <f>_xlfn.CONCAT(IF(RTUNITASM[[#This Row],[Month]]&lt;7,RTUNITASM[[#This Row],[Year]]-1,RTUNITASM[[#This Row],[Year]]),"/",IF(RTUNITASM[[#This Row],[Month]]&lt;7,RIGHT(RTUNITASM[[#This Row],[Year]],4),RTUNITASM[[#This Row],[Year]]+1))</f>
        <v>2006/2007</v>
      </c>
    </row>
    <row r="173" spans="1:5" x14ac:dyDescent="0.25">
      <c r="A173">
        <v>2007</v>
      </c>
      <c r="B173">
        <v>4</v>
      </c>
      <c r="C173" s="1" t="s">
        <v>1</v>
      </c>
      <c r="D173">
        <v>1046.05</v>
      </c>
      <c r="E173" t="str">
        <f>_xlfn.CONCAT(IF(RTUNITASM[[#This Row],[Month]]&lt;7,RTUNITASM[[#This Row],[Year]]-1,RTUNITASM[[#This Row],[Year]]),"/",IF(RTUNITASM[[#This Row],[Month]]&lt;7,RIGHT(RTUNITASM[[#This Row],[Year]],4),RTUNITASM[[#This Row],[Year]]+1))</f>
        <v>2006/2007</v>
      </c>
    </row>
    <row r="174" spans="1:5" x14ac:dyDescent="0.25">
      <c r="A174">
        <v>2007</v>
      </c>
      <c r="B174">
        <v>5</v>
      </c>
      <c r="C174" s="1" t="s">
        <v>1</v>
      </c>
      <c r="D174">
        <v>1051.05</v>
      </c>
      <c r="E174" t="str">
        <f>_xlfn.CONCAT(IF(RTUNITASM[[#This Row],[Month]]&lt;7,RTUNITASM[[#This Row],[Year]]-1,RTUNITASM[[#This Row],[Year]]),"/",IF(RTUNITASM[[#This Row],[Month]]&lt;7,RIGHT(RTUNITASM[[#This Row],[Year]],4),RTUNITASM[[#This Row],[Year]]+1))</f>
        <v>2006/2007</v>
      </c>
    </row>
    <row r="175" spans="1:5" x14ac:dyDescent="0.25">
      <c r="A175">
        <v>2007</v>
      </c>
      <c r="B175">
        <v>6</v>
      </c>
      <c r="C175" s="1" t="s">
        <v>1</v>
      </c>
      <c r="D175">
        <v>976.625</v>
      </c>
      <c r="E175" t="str">
        <f>_xlfn.CONCAT(IF(RTUNITASM[[#This Row],[Month]]&lt;7,RTUNITASM[[#This Row],[Year]]-1,RTUNITASM[[#This Row],[Year]]),"/",IF(RTUNITASM[[#This Row],[Month]]&lt;7,RIGHT(RTUNITASM[[#This Row],[Year]],4),RTUNITASM[[#This Row],[Year]]+1))</f>
        <v>2006/2007</v>
      </c>
    </row>
    <row r="176" spans="1:5" x14ac:dyDescent="0.25">
      <c r="A176">
        <v>2007</v>
      </c>
      <c r="B176">
        <v>7</v>
      </c>
      <c r="C176" s="1" t="s">
        <v>1</v>
      </c>
      <c r="D176">
        <v>965.3</v>
      </c>
      <c r="E176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77" spans="1:5" x14ac:dyDescent="0.25">
      <c r="A177">
        <v>2007</v>
      </c>
      <c r="B177">
        <v>8</v>
      </c>
      <c r="C177" s="1" t="s">
        <v>1</v>
      </c>
      <c r="D177">
        <v>958.875</v>
      </c>
      <c r="E177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78" spans="1:5" x14ac:dyDescent="0.25">
      <c r="A178">
        <v>2007</v>
      </c>
      <c r="B178">
        <v>9</v>
      </c>
      <c r="C178" s="1" t="s">
        <v>1</v>
      </c>
      <c r="D178">
        <v>909.1</v>
      </c>
      <c r="E178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79" spans="1:5" x14ac:dyDescent="0.25">
      <c r="A179">
        <v>2007</v>
      </c>
      <c r="B179">
        <v>10</v>
      </c>
      <c r="C179" s="1" t="s">
        <v>1</v>
      </c>
      <c r="D179">
        <v>956.75</v>
      </c>
      <c r="E179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80" spans="1:5" x14ac:dyDescent="0.25">
      <c r="A180">
        <v>2007</v>
      </c>
      <c r="B180">
        <v>11</v>
      </c>
      <c r="C180" s="1" t="s">
        <v>1</v>
      </c>
      <c r="D180">
        <v>962.65</v>
      </c>
      <c r="E180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81" spans="1:5" x14ac:dyDescent="0.25">
      <c r="A181">
        <v>2007</v>
      </c>
      <c r="B181">
        <v>12</v>
      </c>
      <c r="C181" s="1" t="s">
        <v>1</v>
      </c>
      <c r="D181">
        <v>940.17499999999995</v>
      </c>
      <c r="E181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82" spans="1:5" x14ac:dyDescent="0.25">
      <c r="A182">
        <v>2008</v>
      </c>
      <c r="B182">
        <v>1</v>
      </c>
      <c r="C182" s="1" t="s">
        <v>1</v>
      </c>
      <c r="D182">
        <v>977.85</v>
      </c>
      <c r="E182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83" spans="1:5" x14ac:dyDescent="0.25">
      <c r="A183">
        <v>2008</v>
      </c>
      <c r="B183">
        <v>2</v>
      </c>
      <c r="C183" s="1" t="s">
        <v>1</v>
      </c>
      <c r="D183">
        <v>953.57299999999998</v>
      </c>
      <c r="E183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84" spans="1:5" x14ac:dyDescent="0.25">
      <c r="A184">
        <v>2008</v>
      </c>
      <c r="B184">
        <v>3</v>
      </c>
      <c r="C184" s="1" t="s">
        <v>1</v>
      </c>
      <c r="D184">
        <v>1025.7249999999999</v>
      </c>
      <c r="E184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85" spans="1:5" x14ac:dyDescent="0.25">
      <c r="A185">
        <v>2008</v>
      </c>
      <c r="B185">
        <v>4</v>
      </c>
      <c r="C185" s="1" t="s">
        <v>1</v>
      </c>
      <c r="D185">
        <v>1001.475</v>
      </c>
      <c r="E185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86" spans="1:5" x14ac:dyDescent="0.25">
      <c r="A186">
        <v>2008</v>
      </c>
      <c r="B186">
        <v>5</v>
      </c>
      <c r="C186" s="1" t="s">
        <v>1</v>
      </c>
      <c r="D186">
        <v>1044.0250000000001</v>
      </c>
      <c r="E186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87" spans="1:5" x14ac:dyDescent="0.25">
      <c r="A187">
        <v>2008</v>
      </c>
      <c r="B187">
        <v>6</v>
      </c>
      <c r="C187" s="1" t="s">
        <v>1</v>
      </c>
      <c r="D187">
        <v>1004.22</v>
      </c>
      <c r="E187" t="str">
        <f>_xlfn.CONCAT(IF(RTUNITASM[[#This Row],[Month]]&lt;7,RTUNITASM[[#This Row],[Year]]-1,RTUNITASM[[#This Row],[Year]]),"/",IF(RTUNITASM[[#This Row],[Month]]&lt;7,RIGHT(RTUNITASM[[#This Row],[Year]],4),RTUNITASM[[#This Row],[Year]]+1))</f>
        <v>2007/2008</v>
      </c>
    </row>
    <row r="188" spans="1:5" x14ac:dyDescent="0.25">
      <c r="A188">
        <v>2008</v>
      </c>
      <c r="B188">
        <v>7</v>
      </c>
      <c r="C188" s="1" t="s">
        <v>1</v>
      </c>
      <c r="D188">
        <v>1010.49</v>
      </c>
      <c r="E188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189" spans="1:5" x14ac:dyDescent="0.25">
      <c r="A189">
        <v>2008</v>
      </c>
      <c r="B189">
        <v>8</v>
      </c>
      <c r="C189" s="1" t="s">
        <v>1</v>
      </c>
      <c r="D189">
        <v>1025.45</v>
      </c>
      <c r="E189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190" spans="1:5" x14ac:dyDescent="0.25">
      <c r="A190">
        <v>2008</v>
      </c>
      <c r="B190">
        <v>9</v>
      </c>
      <c r="C190" s="1" t="s">
        <v>1</v>
      </c>
      <c r="D190">
        <v>982.73699999999997</v>
      </c>
      <c r="E190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191" spans="1:5" x14ac:dyDescent="0.25">
      <c r="A191">
        <v>2008</v>
      </c>
      <c r="B191">
        <v>10</v>
      </c>
      <c r="C191" s="1" t="s">
        <v>1</v>
      </c>
      <c r="D191">
        <v>1096.325</v>
      </c>
      <c r="E191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192" spans="1:5" x14ac:dyDescent="0.25">
      <c r="A192">
        <v>2008</v>
      </c>
      <c r="B192">
        <v>11</v>
      </c>
      <c r="C192" s="1" t="s">
        <v>1</v>
      </c>
      <c r="D192">
        <v>1084.5440000000001</v>
      </c>
      <c r="E192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193" spans="1:5" x14ac:dyDescent="0.25">
      <c r="A193">
        <v>2008</v>
      </c>
      <c r="B193">
        <v>12</v>
      </c>
      <c r="C193" s="1" t="s">
        <v>1</v>
      </c>
      <c r="D193">
        <v>1095.7249999999999</v>
      </c>
      <c r="E193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194" spans="1:5" x14ac:dyDescent="0.25">
      <c r="A194">
        <v>2009</v>
      </c>
      <c r="B194">
        <v>1</v>
      </c>
      <c r="C194" s="1" t="s">
        <v>1</v>
      </c>
      <c r="D194">
        <v>1104.875</v>
      </c>
      <c r="E194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195" spans="1:5" x14ac:dyDescent="0.25">
      <c r="A195">
        <v>2009</v>
      </c>
      <c r="B195">
        <v>2</v>
      </c>
      <c r="C195" s="1" t="s">
        <v>1</v>
      </c>
      <c r="D195">
        <v>954.8</v>
      </c>
      <c r="E195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196" spans="1:5" x14ac:dyDescent="0.25">
      <c r="A196">
        <v>2009</v>
      </c>
      <c r="B196">
        <v>3</v>
      </c>
      <c r="C196" s="1" t="s">
        <v>1</v>
      </c>
      <c r="D196">
        <v>1024.825</v>
      </c>
      <c r="E196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197" spans="1:5" x14ac:dyDescent="0.25">
      <c r="A197">
        <v>2009</v>
      </c>
      <c r="B197">
        <v>4</v>
      </c>
      <c r="C197" s="1" t="s">
        <v>1</v>
      </c>
      <c r="D197">
        <v>995.89599999999996</v>
      </c>
      <c r="E197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198" spans="1:5" x14ac:dyDescent="0.25">
      <c r="A198">
        <v>2009</v>
      </c>
      <c r="B198">
        <v>5</v>
      </c>
      <c r="C198" s="1" t="s">
        <v>1</v>
      </c>
      <c r="D198">
        <v>990.5</v>
      </c>
      <c r="E198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199" spans="1:5" x14ac:dyDescent="0.25">
      <c r="A199">
        <v>2009</v>
      </c>
      <c r="B199">
        <v>6</v>
      </c>
      <c r="C199" s="1" t="s">
        <v>1</v>
      </c>
      <c r="D199">
        <v>1028.3979999999999</v>
      </c>
      <c r="E199" t="str">
        <f>_xlfn.CONCAT(IF(RTUNITASM[[#This Row],[Month]]&lt;7,RTUNITASM[[#This Row],[Year]]-1,RTUNITASM[[#This Row],[Year]]),"/",IF(RTUNITASM[[#This Row],[Month]]&lt;7,RIGHT(RTUNITASM[[#This Row],[Year]],4),RTUNITASM[[#This Row],[Year]]+1))</f>
        <v>2008/2009</v>
      </c>
    </row>
    <row r="200" spans="1:5" x14ac:dyDescent="0.25">
      <c r="A200">
        <v>2009</v>
      </c>
      <c r="B200">
        <v>7</v>
      </c>
      <c r="C200" s="1" t="s">
        <v>1</v>
      </c>
      <c r="D200">
        <v>1667.7329999999999</v>
      </c>
      <c r="E200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201" spans="1:5" x14ac:dyDescent="0.25">
      <c r="A201">
        <v>2009</v>
      </c>
      <c r="B201">
        <v>8</v>
      </c>
      <c r="C201" s="1" t="s">
        <v>1</v>
      </c>
      <c r="D201">
        <v>1831.96</v>
      </c>
      <c r="E201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202" spans="1:5" x14ac:dyDescent="0.25">
      <c r="A202">
        <v>2009</v>
      </c>
      <c r="B202">
        <v>9</v>
      </c>
      <c r="C202" s="1" t="s">
        <v>1</v>
      </c>
      <c r="D202">
        <v>1665.0640000000001</v>
      </c>
      <c r="E202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203" spans="1:5" x14ac:dyDescent="0.25">
      <c r="A203">
        <v>2009</v>
      </c>
      <c r="B203">
        <v>10</v>
      </c>
      <c r="C203" s="1" t="s">
        <v>1</v>
      </c>
      <c r="D203">
        <v>1706.64</v>
      </c>
      <c r="E203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204" spans="1:5" x14ac:dyDescent="0.25">
      <c r="A204">
        <v>2009</v>
      </c>
      <c r="B204">
        <v>11</v>
      </c>
      <c r="C204" s="1" t="s">
        <v>1</v>
      </c>
      <c r="D204">
        <v>1662.376</v>
      </c>
      <c r="E204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205" spans="1:5" x14ac:dyDescent="0.25">
      <c r="A205">
        <v>2009</v>
      </c>
      <c r="B205">
        <v>12</v>
      </c>
      <c r="C205" s="1" t="s">
        <v>1</v>
      </c>
      <c r="D205">
        <v>1685.36</v>
      </c>
      <c r="E205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206" spans="1:5" x14ac:dyDescent="0.25">
      <c r="A206">
        <v>2010</v>
      </c>
      <c r="B206">
        <v>1</v>
      </c>
      <c r="C206" s="1" t="s">
        <v>1</v>
      </c>
      <c r="D206">
        <v>1707.92</v>
      </c>
      <c r="E206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207" spans="1:5" x14ac:dyDescent="0.25">
      <c r="A207">
        <v>2010</v>
      </c>
      <c r="B207">
        <v>2</v>
      </c>
      <c r="C207" s="1" t="s">
        <v>1</v>
      </c>
      <c r="D207">
        <v>1498.72</v>
      </c>
      <c r="E207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208" spans="1:5" x14ac:dyDescent="0.25">
      <c r="A208">
        <v>2010</v>
      </c>
      <c r="B208">
        <v>3</v>
      </c>
      <c r="C208" s="1" t="s">
        <v>1</v>
      </c>
      <c r="D208">
        <v>1711.64</v>
      </c>
      <c r="E208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209" spans="1:5" x14ac:dyDescent="0.25">
      <c r="A209">
        <v>2010</v>
      </c>
      <c r="B209">
        <v>4</v>
      </c>
      <c r="C209" s="1" t="s">
        <v>1</v>
      </c>
      <c r="D209">
        <v>1657.4380000000001</v>
      </c>
      <c r="E209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210" spans="1:5" x14ac:dyDescent="0.25">
      <c r="A210">
        <v>2010</v>
      </c>
      <c r="B210">
        <v>5</v>
      </c>
      <c r="C210" s="1" t="s">
        <v>1</v>
      </c>
      <c r="D210">
        <v>1686.28</v>
      </c>
      <c r="E210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211" spans="1:5" x14ac:dyDescent="0.25">
      <c r="A211">
        <v>2010</v>
      </c>
      <c r="B211">
        <v>6</v>
      </c>
      <c r="C211" s="1" t="s">
        <v>1</v>
      </c>
      <c r="D211">
        <v>1601</v>
      </c>
      <c r="E211" t="str">
        <f>_xlfn.CONCAT(IF(RTUNITASM[[#This Row],[Month]]&lt;7,RTUNITASM[[#This Row],[Year]]-1,RTUNITASM[[#This Row],[Year]]),"/",IF(RTUNITASM[[#This Row],[Month]]&lt;7,RIGHT(RTUNITASM[[#This Row],[Year]],4),RTUNITASM[[#This Row],[Year]]+1))</f>
        <v>2009/2010</v>
      </c>
    </row>
    <row r="212" spans="1:5" x14ac:dyDescent="0.25">
      <c r="A212">
        <v>2010</v>
      </c>
      <c r="B212">
        <v>7</v>
      </c>
      <c r="C212" s="1" t="s">
        <v>1</v>
      </c>
      <c r="D212">
        <v>1574.08</v>
      </c>
      <c r="E212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213" spans="1:5" x14ac:dyDescent="0.25">
      <c r="A213">
        <v>2010</v>
      </c>
      <c r="B213">
        <v>8</v>
      </c>
      <c r="C213" s="1" t="s">
        <v>1</v>
      </c>
      <c r="D213">
        <v>1571.84</v>
      </c>
      <c r="E213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214" spans="1:5" x14ac:dyDescent="0.25">
      <c r="A214">
        <v>2010</v>
      </c>
      <c r="B214">
        <v>9</v>
      </c>
      <c r="C214" s="1" t="s">
        <v>1</v>
      </c>
      <c r="D214">
        <v>1420.48</v>
      </c>
      <c r="E214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215" spans="1:5" x14ac:dyDescent="0.25">
      <c r="A215">
        <v>2010</v>
      </c>
      <c r="B215">
        <v>10</v>
      </c>
      <c r="C215" s="1" t="s">
        <v>1</v>
      </c>
      <c r="D215">
        <v>1564.84</v>
      </c>
      <c r="E215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216" spans="1:5" x14ac:dyDescent="0.25">
      <c r="A216">
        <v>2010</v>
      </c>
      <c r="B216">
        <v>11</v>
      </c>
      <c r="C216" s="1" t="s">
        <v>1</v>
      </c>
      <c r="D216">
        <v>1655.08</v>
      </c>
      <c r="E216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217" spans="1:5" x14ac:dyDescent="0.25">
      <c r="A217">
        <v>2010</v>
      </c>
      <c r="B217">
        <v>12</v>
      </c>
      <c r="C217" s="1" t="s">
        <v>1</v>
      </c>
      <c r="D217">
        <v>1749.48</v>
      </c>
      <c r="E217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218" spans="1:5" x14ac:dyDescent="0.25">
      <c r="A218">
        <v>2011</v>
      </c>
      <c r="B218">
        <v>1</v>
      </c>
      <c r="C218" s="1" t="s">
        <v>1</v>
      </c>
      <c r="D218">
        <v>1765.48</v>
      </c>
      <c r="E218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219" spans="1:5" x14ac:dyDescent="0.25">
      <c r="A219">
        <v>2011</v>
      </c>
      <c r="B219">
        <v>2</v>
      </c>
      <c r="C219" s="1" t="s">
        <v>1</v>
      </c>
      <c r="D219">
        <v>1585.32</v>
      </c>
      <c r="E219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220" spans="1:5" x14ac:dyDescent="0.25">
      <c r="A220">
        <v>2011</v>
      </c>
      <c r="B220">
        <v>3</v>
      </c>
      <c r="C220" s="1" t="s">
        <v>1</v>
      </c>
      <c r="D220">
        <v>1776.04</v>
      </c>
      <c r="E220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221" spans="1:5" x14ac:dyDescent="0.25">
      <c r="A221">
        <v>2011</v>
      </c>
      <c r="B221">
        <v>4</v>
      </c>
      <c r="C221" s="1" t="s">
        <v>1</v>
      </c>
      <c r="D221">
        <v>1742.4</v>
      </c>
      <c r="E221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222" spans="1:5" x14ac:dyDescent="0.25">
      <c r="A222">
        <v>2011</v>
      </c>
      <c r="B222">
        <v>5</v>
      </c>
      <c r="C222" s="1" t="s">
        <v>1</v>
      </c>
      <c r="D222">
        <v>1808.68</v>
      </c>
      <c r="E222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223" spans="1:5" x14ac:dyDescent="0.25">
      <c r="A223">
        <v>2011</v>
      </c>
      <c r="B223">
        <v>6</v>
      </c>
      <c r="C223" s="1" t="s">
        <v>1</v>
      </c>
      <c r="D223">
        <v>1633.68</v>
      </c>
      <c r="E223" t="str">
        <f>_xlfn.CONCAT(IF(RTUNITASM[[#This Row],[Month]]&lt;7,RTUNITASM[[#This Row],[Year]]-1,RTUNITASM[[#This Row],[Year]]),"/",IF(RTUNITASM[[#This Row],[Month]]&lt;7,RIGHT(RTUNITASM[[#This Row],[Year]],4),RTUNITASM[[#This Row],[Year]]+1))</f>
        <v>2010/2011</v>
      </c>
    </row>
    <row r="224" spans="1:5" x14ac:dyDescent="0.25">
      <c r="A224">
        <v>2011</v>
      </c>
      <c r="B224">
        <v>7</v>
      </c>
      <c r="C224" s="1" t="s">
        <v>1</v>
      </c>
      <c r="D224">
        <v>1705.88</v>
      </c>
      <c r="E224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225" spans="1:5" x14ac:dyDescent="0.25">
      <c r="A225">
        <v>2011</v>
      </c>
      <c r="B225">
        <v>8</v>
      </c>
      <c r="C225" s="1" t="s">
        <v>1</v>
      </c>
      <c r="D225">
        <v>1631.28</v>
      </c>
      <c r="E225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226" spans="1:5" x14ac:dyDescent="0.25">
      <c r="A226">
        <v>2011</v>
      </c>
      <c r="B226">
        <v>9</v>
      </c>
      <c r="C226" s="1" t="s">
        <v>1</v>
      </c>
      <c r="D226">
        <v>1624.52</v>
      </c>
      <c r="E226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227" spans="1:5" x14ac:dyDescent="0.25">
      <c r="A227">
        <v>2011</v>
      </c>
      <c r="B227">
        <v>10</v>
      </c>
      <c r="C227" s="1" t="s">
        <v>1</v>
      </c>
      <c r="D227">
        <v>1690.8</v>
      </c>
      <c r="E227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228" spans="1:5" x14ac:dyDescent="0.25">
      <c r="A228">
        <v>2011</v>
      </c>
      <c r="B228">
        <v>11</v>
      </c>
      <c r="C228" s="1" t="s">
        <v>1</v>
      </c>
      <c r="D228">
        <v>1599.64</v>
      </c>
      <c r="E228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229" spans="1:5" x14ac:dyDescent="0.25">
      <c r="A229">
        <v>2011</v>
      </c>
      <c r="B229">
        <v>12</v>
      </c>
      <c r="C229" s="1" t="s">
        <v>1</v>
      </c>
      <c r="D229">
        <v>1548.6</v>
      </c>
      <c r="E229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230" spans="1:5" x14ac:dyDescent="0.25">
      <c r="A230">
        <v>2012</v>
      </c>
      <c r="B230">
        <v>1</v>
      </c>
      <c r="C230" s="1" t="s">
        <v>1</v>
      </c>
      <c r="D230">
        <v>1584.96</v>
      </c>
      <c r="E230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231" spans="1:5" x14ac:dyDescent="0.25">
      <c r="A231">
        <v>2012</v>
      </c>
      <c r="B231">
        <v>2</v>
      </c>
      <c r="C231" s="1" t="s">
        <v>1</v>
      </c>
      <c r="D231">
        <v>1455.52</v>
      </c>
      <c r="E231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232" spans="1:5" x14ac:dyDescent="0.25">
      <c r="A232">
        <v>2012</v>
      </c>
      <c r="B232">
        <v>3</v>
      </c>
      <c r="C232" s="1" t="s">
        <v>1</v>
      </c>
      <c r="D232">
        <v>1486.48</v>
      </c>
      <c r="E232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233" spans="1:5" x14ac:dyDescent="0.25">
      <c r="A233">
        <v>2012</v>
      </c>
      <c r="B233">
        <v>4</v>
      </c>
      <c r="C233" s="1" t="s">
        <v>1</v>
      </c>
      <c r="D233">
        <v>1518.64</v>
      </c>
      <c r="E233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234" spans="1:5" x14ac:dyDescent="0.25">
      <c r="A234">
        <v>2012</v>
      </c>
      <c r="B234">
        <v>5</v>
      </c>
      <c r="C234" s="1" t="s">
        <v>1</v>
      </c>
      <c r="D234">
        <v>1761</v>
      </c>
      <c r="E234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235" spans="1:5" x14ac:dyDescent="0.25">
      <c r="A235">
        <v>2012</v>
      </c>
      <c r="B235">
        <v>6</v>
      </c>
      <c r="C235" s="1" t="s">
        <v>1</v>
      </c>
      <c r="D235">
        <v>1675.04</v>
      </c>
      <c r="E235" t="str">
        <f>_xlfn.CONCAT(IF(RTUNITASM[[#This Row],[Month]]&lt;7,RTUNITASM[[#This Row],[Year]]-1,RTUNITASM[[#This Row],[Year]]),"/",IF(RTUNITASM[[#This Row],[Month]]&lt;7,RIGHT(RTUNITASM[[#This Row],[Year]],4),RTUNITASM[[#This Row],[Year]]+1))</f>
        <v>2011/2012</v>
      </c>
    </row>
    <row r="236" spans="1:5" x14ac:dyDescent="0.25">
      <c r="A236">
        <v>2012</v>
      </c>
      <c r="B236">
        <v>7</v>
      </c>
      <c r="C236" s="1" t="s">
        <v>1</v>
      </c>
      <c r="D236">
        <v>1715.96</v>
      </c>
      <c r="E236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237" spans="1:5" x14ac:dyDescent="0.25">
      <c r="A237">
        <v>2012</v>
      </c>
      <c r="B237">
        <v>8</v>
      </c>
      <c r="C237" s="1" t="s">
        <v>1</v>
      </c>
      <c r="D237">
        <v>1711.48</v>
      </c>
      <c r="E237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238" spans="1:5" x14ac:dyDescent="0.25">
      <c r="A238">
        <v>2012</v>
      </c>
      <c r="B238">
        <v>9</v>
      </c>
      <c r="C238" s="1" t="s">
        <v>1</v>
      </c>
      <c r="D238">
        <v>1612.64</v>
      </c>
      <c r="E238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239" spans="1:5" x14ac:dyDescent="0.25">
      <c r="A239">
        <v>2012</v>
      </c>
      <c r="B239">
        <v>10</v>
      </c>
      <c r="C239" s="1" t="s">
        <v>1</v>
      </c>
      <c r="D239">
        <v>1817.28</v>
      </c>
      <c r="E239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240" spans="1:5" x14ac:dyDescent="0.25">
      <c r="A240">
        <v>2012</v>
      </c>
      <c r="B240">
        <v>11</v>
      </c>
      <c r="C240" s="1" t="s">
        <v>1</v>
      </c>
      <c r="D240">
        <v>1711.88</v>
      </c>
      <c r="E240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241" spans="1:5" x14ac:dyDescent="0.25">
      <c r="A241">
        <v>2012</v>
      </c>
      <c r="B241">
        <v>12</v>
      </c>
      <c r="C241" s="1" t="s">
        <v>1</v>
      </c>
      <c r="D241">
        <v>1706.76</v>
      </c>
      <c r="E241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242" spans="1:5" x14ac:dyDescent="0.25">
      <c r="A242">
        <v>2013</v>
      </c>
      <c r="B242">
        <v>1</v>
      </c>
      <c r="C242" s="1" t="s">
        <v>1</v>
      </c>
      <c r="D242">
        <v>1821.04</v>
      </c>
      <c r="E242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243" spans="1:5" x14ac:dyDescent="0.25">
      <c r="A243">
        <v>2013</v>
      </c>
      <c r="B243">
        <v>2</v>
      </c>
      <c r="C243" s="1" t="s">
        <v>1</v>
      </c>
      <c r="D243">
        <v>1717.92</v>
      </c>
      <c r="E243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244" spans="1:5" x14ac:dyDescent="0.25">
      <c r="A244">
        <v>2013</v>
      </c>
      <c r="B244">
        <v>3</v>
      </c>
      <c r="C244" s="1" t="s">
        <v>1</v>
      </c>
      <c r="D244">
        <v>1793.32</v>
      </c>
      <c r="E244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245" spans="1:5" x14ac:dyDescent="0.25">
      <c r="A245">
        <v>2013</v>
      </c>
      <c r="B245">
        <v>4</v>
      </c>
      <c r="C245" s="1" t="s">
        <v>1</v>
      </c>
      <c r="D245">
        <v>1730.24</v>
      </c>
      <c r="E245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246" spans="1:5" x14ac:dyDescent="0.25">
      <c r="A246">
        <v>2013</v>
      </c>
      <c r="B246">
        <v>5</v>
      </c>
      <c r="C246" s="1" t="s">
        <v>1</v>
      </c>
      <c r="D246">
        <v>1753.92</v>
      </c>
      <c r="E246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247" spans="1:5" x14ac:dyDescent="0.25">
      <c r="A247">
        <v>2013</v>
      </c>
      <c r="B247">
        <v>6</v>
      </c>
      <c r="C247" s="1" t="s">
        <v>1</v>
      </c>
      <c r="D247">
        <v>1727.36</v>
      </c>
      <c r="E247" t="str">
        <f>_xlfn.CONCAT(IF(RTUNITASM[[#This Row],[Month]]&lt;7,RTUNITASM[[#This Row],[Year]]-1,RTUNITASM[[#This Row],[Year]]),"/",IF(RTUNITASM[[#This Row],[Month]]&lt;7,RIGHT(RTUNITASM[[#This Row],[Year]],4),RTUNITASM[[#This Row],[Year]]+1))</f>
        <v>2012/2013</v>
      </c>
    </row>
    <row r="248" spans="1:5" x14ac:dyDescent="0.25">
      <c r="A248">
        <v>2013</v>
      </c>
      <c r="B248">
        <v>7</v>
      </c>
      <c r="C248" s="1" t="s">
        <v>1</v>
      </c>
      <c r="D248">
        <v>1702.4</v>
      </c>
      <c r="E248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249" spans="1:5" x14ac:dyDescent="0.25">
      <c r="A249">
        <v>2013</v>
      </c>
      <c r="B249">
        <v>8</v>
      </c>
      <c r="C249" s="1" t="s">
        <v>1</v>
      </c>
      <c r="D249">
        <v>1654.32</v>
      </c>
      <c r="E249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250" spans="1:5" x14ac:dyDescent="0.25">
      <c r="A250">
        <v>2013</v>
      </c>
      <c r="B250">
        <v>9</v>
      </c>
      <c r="C250" s="1" t="s">
        <v>1</v>
      </c>
      <c r="D250">
        <v>1448.04</v>
      </c>
      <c r="E250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251" spans="1:5" x14ac:dyDescent="0.25">
      <c r="A251">
        <v>2013</v>
      </c>
      <c r="B251">
        <v>10</v>
      </c>
      <c r="C251" s="1" t="s">
        <v>1</v>
      </c>
      <c r="D251">
        <v>1551.6</v>
      </c>
      <c r="E251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252" spans="1:5" x14ac:dyDescent="0.25">
      <c r="A252">
        <v>2013</v>
      </c>
      <c r="B252">
        <v>11</v>
      </c>
      <c r="C252" s="1" t="s">
        <v>1</v>
      </c>
      <c r="D252">
        <v>1657.4</v>
      </c>
      <c r="E252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253" spans="1:5" x14ac:dyDescent="0.25">
      <c r="A253">
        <v>2013</v>
      </c>
      <c r="B253">
        <v>12</v>
      </c>
      <c r="C253" s="1" t="s">
        <v>1</v>
      </c>
      <c r="D253">
        <v>1805.76</v>
      </c>
      <c r="E253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254" spans="1:5" x14ac:dyDescent="0.25">
      <c r="A254">
        <v>2014</v>
      </c>
      <c r="B254">
        <v>1</v>
      </c>
      <c r="C254" s="1" t="s">
        <v>1</v>
      </c>
      <c r="D254">
        <v>1635.56</v>
      </c>
      <c r="E254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255" spans="1:5" x14ac:dyDescent="0.25">
      <c r="A255">
        <v>2014</v>
      </c>
      <c r="B255">
        <v>2</v>
      </c>
      <c r="C255" s="1" t="s">
        <v>1</v>
      </c>
      <c r="D255">
        <v>1386.36</v>
      </c>
      <c r="E255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256" spans="1:5" x14ac:dyDescent="0.25">
      <c r="A256">
        <v>2014</v>
      </c>
      <c r="B256">
        <v>3</v>
      </c>
      <c r="C256" s="1" t="s">
        <v>1</v>
      </c>
      <c r="D256">
        <v>1538.68</v>
      </c>
      <c r="E256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257" spans="1:5" x14ac:dyDescent="0.25">
      <c r="A257">
        <v>2014</v>
      </c>
      <c r="B257">
        <v>4</v>
      </c>
      <c r="C257" s="1" t="s">
        <v>1</v>
      </c>
      <c r="D257">
        <v>1465.72</v>
      </c>
      <c r="E257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258" spans="1:5" x14ac:dyDescent="0.25">
      <c r="A258">
        <v>2014</v>
      </c>
      <c r="B258">
        <v>5</v>
      </c>
      <c r="C258" s="1" t="s">
        <v>1</v>
      </c>
      <c r="D258">
        <v>1539.12</v>
      </c>
      <c r="E258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259" spans="1:5" x14ac:dyDescent="0.25">
      <c r="A259">
        <v>2014</v>
      </c>
      <c r="B259">
        <v>6</v>
      </c>
      <c r="C259" s="1" t="s">
        <v>1</v>
      </c>
      <c r="D259">
        <v>1423.48</v>
      </c>
      <c r="E259" t="str">
        <f>_xlfn.CONCAT(IF(RTUNITASM[[#This Row],[Month]]&lt;7,RTUNITASM[[#This Row],[Year]]-1,RTUNITASM[[#This Row],[Year]]),"/",IF(RTUNITASM[[#This Row],[Month]]&lt;7,RIGHT(RTUNITASM[[#This Row],[Year]],4),RTUNITASM[[#This Row],[Year]]+1))</f>
        <v>2013/2014</v>
      </c>
    </row>
    <row r="260" spans="1:5" x14ac:dyDescent="0.25">
      <c r="A260">
        <v>2014</v>
      </c>
      <c r="B260">
        <v>7</v>
      </c>
      <c r="C260" s="1" t="s">
        <v>1</v>
      </c>
      <c r="D260">
        <v>1573.28</v>
      </c>
      <c r="E260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261" spans="1:5" x14ac:dyDescent="0.25">
      <c r="A261">
        <v>2014</v>
      </c>
      <c r="B261">
        <v>8</v>
      </c>
      <c r="C261" s="1" t="s">
        <v>1</v>
      </c>
      <c r="D261">
        <v>1723.173</v>
      </c>
      <c r="E261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262" spans="1:5" x14ac:dyDescent="0.25">
      <c r="A262">
        <v>2014</v>
      </c>
      <c r="B262">
        <v>9</v>
      </c>
      <c r="C262" s="1" t="s">
        <v>1</v>
      </c>
      <c r="D262">
        <v>1681.62</v>
      </c>
      <c r="E262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263" spans="1:5" x14ac:dyDescent="0.25">
      <c r="A263">
        <v>2014</v>
      </c>
      <c r="B263">
        <v>10</v>
      </c>
      <c r="C263" s="1" t="s">
        <v>1</v>
      </c>
      <c r="D263">
        <v>1807.9739999999999</v>
      </c>
      <c r="E263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264" spans="1:5" x14ac:dyDescent="0.25">
      <c r="A264">
        <v>2014</v>
      </c>
      <c r="B264">
        <v>11</v>
      </c>
      <c r="C264" s="1" t="s">
        <v>1</v>
      </c>
      <c r="D264">
        <v>1902.454</v>
      </c>
      <c r="E264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265" spans="1:5" x14ac:dyDescent="0.25">
      <c r="A265">
        <v>2014</v>
      </c>
      <c r="B265">
        <v>12</v>
      </c>
      <c r="C265" s="1" t="s">
        <v>1</v>
      </c>
      <c r="D265">
        <v>2114.4340000000002</v>
      </c>
      <c r="E265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266" spans="1:5" x14ac:dyDescent="0.25">
      <c r="A266">
        <v>2015</v>
      </c>
      <c r="B266">
        <v>1</v>
      </c>
      <c r="C266" s="1" t="s">
        <v>1</v>
      </c>
      <c r="D266">
        <v>2057.1799999999998</v>
      </c>
      <c r="E266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267" spans="1:5" x14ac:dyDescent="0.25">
      <c r="A267">
        <v>2015</v>
      </c>
      <c r="B267">
        <v>2</v>
      </c>
      <c r="C267" s="1" t="s">
        <v>1</v>
      </c>
      <c r="D267">
        <v>1779.9839999999999</v>
      </c>
      <c r="E267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268" spans="1:5" x14ac:dyDescent="0.25">
      <c r="A268">
        <v>2015</v>
      </c>
      <c r="B268">
        <v>3</v>
      </c>
      <c r="C268" s="1" t="s">
        <v>1</v>
      </c>
      <c r="D268">
        <v>2173.252</v>
      </c>
      <c r="E268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269" spans="1:5" x14ac:dyDescent="0.25">
      <c r="A269">
        <v>2015</v>
      </c>
      <c r="B269">
        <v>4</v>
      </c>
      <c r="C269" s="1" t="s">
        <v>1</v>
      </c>
      <c r="D269">
        <v>2046.279</v>
      </c>
      <c r="E269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270" spans="1:5" x14ac:dyDescent="0.25">
      <c r="A270">
        <v>2015</v>
      </c>
      <c r="B270">
        <v>5</v>
      </c>
      <c r="C270" s="1" t="s">
        <v>1</v>
      </c>
      <c r="D270">
        <v>1797.396</v>
      </c>
      <c r="E270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271" spans="1:5" x14ac:dyDescent="0.25">
      <c r="A271">
        <v>2015</v>
      </c>
      <c r="B271">
        <v>6</v>
      </c>
      <c r="C271" s="1" t="s">
        <v>1</v>
      </c>
      <c r="D271">
        <v>1994.943</v>
      </c>
      <c r="E271" t="str">
        <f>_xlfn.CONCAT(IF(RTUNITASM[[#This Row],[Month]]&lt;7,RTUNITASM[[#This Row],[Year]]-1,RTUNITASM[[#This Row],[Year]]),"/",IF(RTUNITASM[[#This Row],[Month]]&lt;7,RIGHT(RTUNITASM[[#This Row],[Year]],4),RTUNITASM[[#This Row],[Year]]+1))</f>
        <v>2014/2015</v>
      </c>
    </row>
    <row r="272" spans="1:5" x14ac:dyDescent="0.25">
      <c r="A272">
        <v>2015</v>
      </c>
      <c r="B272">
        <v>7</v>
      </c>
      <c r="C272" s="1" t="s">
        <v>1</v>
      </c>
      <c r="D272">
        <v>1980.174</v>
      </c>
      <c r="E272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273" spans="1:5" x14ac:dyDescent="0.25">
      <c r="A273">
        <v>2015</v>
      </c>
      <c r="B273">
        <v>8</v>
      </c>
      <c r="C273" s="1" t="s">
        <v>1</v>
      </c>
      <c r="D273">
        <v>2047.502</v>
      </c>
      <c r="E273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274" spans="1:5" x14ac:dyDescent="0.25">
      <c r="A274">
        <v>2015</v>
      </c>
      <c r="B274">
        <v>9</v>
      </c>
      <c r="C274" s="1" t="s">
        <v>1</v>
      </c>
      <c r="D274">
        <v>1944.63</v>
      </c>
      <c r="E274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275" spans="1:5" x14ac:dyDescent="0.25">
      <c r="A275">
        <v>2015</v>
      </c>
      <c r="B275">
        <v>10</v>
      </c>
      <c r="C275" s="1" t="s">
        <v>1</v>
      </c>
      <c r="D275">
        <v>2107.9859999999999</v>
      </c>
      <c r="E275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276" spans="1:5" x14ac:dyDescent="0.25">
      <c r="A276">
        <v>2015</v>
      </c>
      <c r="B276">
        <v>11</v>
      </c>
      <c r="C276" s="1" t="s">
        <v>1</v>
      </c>
      <c r="D276">
        <v>2023.431</v>
      </c>
      <c r="E276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277" spans="1:5" x14ac:dyDescent="0.25">
      <c r="A277">
        <v>2015</v>
      </c>
      <c r="B277">
        <v>12</v>
      </c>
      <c r="C277" s="1" t="s">
        <v>1</v>
      </c>
      <c r="D277">
        <v>1987.492</v>
      </c>
      <c r="E277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278" spans="1:5" x14ac:dyDescent="0.25">
      <c r="A278">
        <v>2016</v>
      </c>
      <c r="B278">
        <v>1</v>
      </c>
      <c r="C278" s="1" t="s">
        <v>1</v>
      </c>
      <c r="D278">
        <v>2002.3530000000001</v>
      </c>
      <c r="E278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279" spans="1:5" x14ac:dyDescent="0.25">
      <c r="A279">
        <v>2016</v>
      </c>
      <c r="B279">
        <v>2</v>
      </c>
      <c r="C279" s="1" t="s">
        <v>1</v>
      </c>
      <c r="D279">
        <v>1713.6890000000001</v>
      </c>
      <c r="E279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280" spans="1:5" x14ac:dyDescent="0.25">
      <c r="A280">
        <v>2016</v>
      </c>
      <c r="B280">
        <v>3</v>
      </c>
      <c r="C280" s="1" t="s">
        <v>1</v>
      </c>
      <c r="D280">
        <v>1945.576</v>
      </c>
      <c r="E280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281" spans="1:5" x14ac:dyDescent="0.25">
      <c r="A281">
        <v>2016</v>
      </c>
      <c r="B281">
        <v>4</v>
      </c>
      <c r="C281" s="1" t="s">
        <v>1</v>
      </c>
      <c r="D281">
        <v>1848.954</v>
      </c>
      <c r="E281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282" spans="1:5" x14ac:dyDescent="0.25">
      <c r="A282">
        <v>2016</v>
      </c>
      <c r="B282">
        <v>5</v>
      </c>
      <c r="C282" s="1" t="s">
        <v>1</v>
      </c>
      <c r="D282">
        <v>1852.509</v>
      </c>
      <c r="E282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283" spans="1:5" x14ac:dyDescent="0.25">
      <c r="A283">
        <v>2016</v>
      </c>
      <c r="B283">
        <v>6</v>
      </c>
      <c r="C283" s="1" t="s">
        <v>1</v>
      </c>
      <c r="D283">
        <v>1800.0260000000001</v>
      </c>
      <c r="E283" t="str">
        <f>_xlfn.CONCAT(IF(RTUNITASM[[#This Row],[Month]]&lt;7,RTUNITASM[[#This Row],[Year]]-1,RTUNITASM[[#This Row],[Year]]),"/",IF(RTUNITASM[[#This Row],[Month]]&lt;7,RIGHT(RTUNITASM[[#This Row],[Year]],4),RTUNITASM[[#This Row],[Year]]+1))</f>
        <v>2015/2016</v>
      </c>
    </row>
    <row r="284" spans="1:5" x14ac:dyDescent="0.25">
      <c r="A284">
        <v>2016</v>
      </c>
      <c r="B284">
        <v>7</v>
      </c>
      <c r="C284" s="1" t="s">
        <v>1</v>
      </c>
      <c r="D284">
        <v>1873.798</v>
      </c>
      <c r="E284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285" spans="1:5" x14ac:dyDescent="0.25">
      <c r="A285">
        <v>2016</v>
      </c>
      <c r="B285">
        <v>8</v>
      </c>
      <c r="C285" s="1" t="s">
        <v>1</v>
      </c>
      <c r="D285">
        <v>1834.8510000000001</v>
      </c>
      <c r="E285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286" spans="1:5" x14ac:dyDescent="0.25">
      <c r="A286">
        <v>2016</v>
      </c>
      <c r="B286">
        <v>9</v>
      </c>
      <c r="C286" s="1" t="s">
        <v>1</v>
      </c>
      <c r="D286">
        <v>1804.6590000000001</v>
      </c>
      <c r="E286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287" spans="1:5" x14ac:dyDescent="0.25">
      <c r="A287">
        <v>2016</v>
      </c>
      <c r="B287">
        <v>10</v>
      </c>
      <c r="C287" s="1" t="s">
        <v>1</v>
      </c>
      <c r="D287">
        <v>1966.4960000000001</v>
      </c>
      <c r="E287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288" spans="1:5" x14ac:dyDescent="0.25">
      <c r="A288">
        <v>2016</v>
      </c>
      <c r="B288">
        <v>11</v>
      </c>
      <c r="C288" s="1" t="s">
        <v>1</v>
      </c>
      <c r="D288">
        <v>1788.4469999999999</v>
      </c>
      <c r="E288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289" spans="1:5" x14ac:dyDescent="0.25">
      <c r="A289">
        <v>2016</v>
      </c>
      <c r="B289">
        <v>12</v>
      </c>
      <c r="C289" s="1" t="s">
        <v>1</v>
      </c>
      <c r="D289">
        <v>1756.4259999999999</v>
      </c>
      <c r="E289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290" spans="1:5" x14ac:dyDescent="0.25">
      <c r="A290">
        <v>2017</v>
      </c>
      <c r="B290">
        <v>1</v>
      </c>
      <c r="C290" s="1" t="s">
        <v>1</v>
      </c>
      <c r="D290">
        <v>1956.9860000000001</v>
      </c>
      <c r="E290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291" spans="1:5" x14ac:dyDescent="0.25">
      <c r="A291">
        <v>2017</v>
      </c>
      <c r="B291">
        <v>2</v>
      </c>
      <c r="C291" s="1" t="s">
        <v>1</v>
      </c>
      <c r="D291">
        <v>1805.425</v>
      </c>
      <c r="E291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292" spans="1:5" x14ac:dyDescent="0.25">
      <c r="A292">
        <v>2017</v>
      </c>
      <c r="B292">
        <v>3</v>
      </c>
      <c r="C292" s="1" t="s">
        <v>1</v>
      </c>
      <c r="D292">
        <v>1995.239</v>
      </c>
      <c r="E292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293" spans="1:5" x14ac:dyDescent="0.25">
      <c r="A293">
        <v>2017</v>
      </c>
      <c r="B293">
        <v>4</v>
      </c>
      <c r="C293" s="1" t="s">
        <v>1</v>
      </c>
      <c r="D293">
        <v>1879.7439999999999</v>
      </c>
      <c r="E293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294" spans="1:5" x14ac:dyDescent="0.25">
      <c r="A294">
        <v>2017</v>
      </c>
      <c r="B294">
        <v>5</v>
      </c>
      <c r="C294" s="1" t="s">
        <v>1</v>
      </c>
      <c r="D294">
        <v>1992.9639999999999</v>
      </c>
      <c r="E294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295" spans="1:5" x14ac:dyDescent="0.25">
      <c r="A295">
        <v>2017</v>
      </c>
      <c r="B295">
        <v>6</v>
      </c>
      <c r="C295" s="1" t="s">
        <v>1</v>
      </c>
      <c r="D295">
        <v>1849.662</v>
      </c>
      <c r="E295" t="str">
        <f>_xlfn.CONCAT(IF(RTUNITASM[[#This Row],[Month]]&lt;7,RTUNITASM[[#This Row],[Year]]-1,RTUNITASM[[#This Row],[Year]]),"/",IF(RTUNITASM[[#This Row],[Month]]&lt;7,RIGHT(RTUNITASM[[#This Row],[Year]],4),RTUNITASM[[#This Row],[Year]]+1))</f>
        <v>2016/2017</v>
      </c>
    </row>
    <row r="296" spans="1:5" x14ac:dyDescent="0.25">
      <c r="A296">
        <v>2017</v>
      </c>
      <c r="B296">
        <v>7</v>
      </c>
      <c r="C296" s="1" t="s">
        <v>1</v>
      </c>
      <c r="D296">
        <v>1784.732</v>
      </c>
      <c r="E296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297" spans="1:5" x14ac:dyDescent="0.25">
      <c r="A297">
        <v>2017</v>
      </c>
      <c r="B297">
        <v>8</v>
      </c>
      <c r="C297" s="1" t="s">
        <v>1</v>
      </c>
      <c r="D297">
        <v>1985.0060000000001</v>
      </c>
      <c r="E297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298" spans="1:5" x14ac:dyDescent="0.25">
      <c r="A298">
        <v>2017</v>
      </c>
      <c r="B298">
        <v>9</v>
      </c>
      <c r="C298" s="1" t="s">
        <v>1</v>
      </c>
      <c r="D298">
        <v>1764.241</v>
      </c>
      <c r="E298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299" spans="1:5" x14ac:dyDescent="0.25">
      <c r="A299">
        <v>2017</v>
      </c>
      <c r="B299">
        <v>10</v>
      </c>
      <c r="C299" s="1" t="s">
        <v>1</v>
      </c>
      <c r="D299">
        <v>1868.203</v>
      </c>
      <c r="E299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300" spans="1:5" x14ac:dyDescent="0.25">
      <c r="A300">
        <v>2017</v>
      </c>
      <c r="B300">
        <v>11</v>
      </c>
      <c r="C300" s="1" t="s">
        <v>1</v>
      </c>
      <c r="D300">
        <v>1877.0039999999999</v>
      </c>
      <c r="E300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301" spans="1:5" x14ac:dyDescent="0.25">
      <c r="A301">
        <v>2017</v>
      </c>
      <c r="B301">
        <v>12</v>
      </c>
      <c r="C301" s="1" t="s">
        <v>1</v>
      </c>
      <c r="D301">
        <v>2022.923</v>
      </c>
      <c r="E301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302" spans="1:5" x14ac:dyDescent="0.25">
      <c r="A302">
        <v>2018</v>
      </c>
      <c r="B302">
        <v>1</v>
      </c>
      <c r="C302" s="1" t="s">
        <v>1</v>
      </c>
      <c r="D302">
        <v>1610.9459999999999</v>
      </c>
      <c r="E302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303" spans="1:5" x14ac:dyDescent="0.25">
      <c r="A303">
        <v>2018</v>
      </c>
      <c r="B303">
        <v>2</v>
      </c>
      <c r="C303" s="1" t="s">
        <v>1</v>
      </c>
      <c r="D303">
        <v>1767.3209999999999</v>
      </c>
      <c r="E303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304" spans="1:5" x14ac:dyDescent="0.25">
      <c r="A304">
        <v>2018</v>
      </c>
      <c r="B304">
        <v>3</v>
      </c>
      <c r="C304" s="1" t="s">
        <v>1</v>
      </c>
      <c r="D304">
        <v>2102.136</v>
      </c>
      <c r="E304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305" spans="1:5" x14ac:dyDescent="0.25">
      <c r="A305">
        <v>2018</v>
      </c>
      <c r="B305">
        <v>4</v>
      </c>
      <c r="C305" s="1" t="s">
        <v>1</v>
      </c>
      <c r="D305">
        <v>2103.71</v>
      </c>
      <c r="E305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306" spans="1:5" x14ac:dyDescent="0.25">
      <c r="A306">
        <v>2018</v>
      </c>
      <c r="B306">
        <v>5</v>
      </c>
      <c r="C306" s="1" t="s">
        <v>1</v>
      </c>
      <c r="D306">
        <v>2071.5329999999999</v>
      </c>
      <c r="E306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307" spans="1:5" x14ac:dyDescent="0.25">
      <c r="A307">
        <v>2018</v>
      </c>
      <c r="B307">
        <v>6</v>
      </c>
      <c r="C307" s="1" t="s">
        <v>1</v>
      </c>
      <c r="D307">
        <v>2024.191</v>
      </c>
      <c r="E307" t="str">
        <f>_xlfn.CONCAT(IF(RTUNITASM[[#This Row],[Month]]&lt;7,RTUNITASM[[#This Row],[Year]]-1,RTUNITASM[[#This Row],[Year]]),"/",IF(RTUNITASM[[#This Row],[Month]]&lt;7,RIGHT(RTUNITASM[[#This Row],[Year]],4),RTUNITASM[[#This Row],[Year]]+1))</f>
        <v>2017/2018</v>
      </c>
    </row>
    <row r="308" spans="1:5" x14ac:dyDescent="0.25">
      <c r="A308">
        <v>2018</v>
      </c>
      <c r="B308">
        <v>7</v>
      </c>
      <c r="C308" s="1" t="s">
        <v>1</v>
      </c>
      <c r="D308">
        <v>2028.8230000000001</v>
      </c>
      <c r="E308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309" spans="1:5" x14ac:dyDescent="0.25">
      <c r="A309">
        <v>2018</v>
      </c>
      <c r="B309">
        <v>8</v>
      </c>
      <c r="C309" s="1" t="s">
        <v>1</v>
      </c>
      <c r="D309">
        <v>2108.0940000000001</v>
      </c>
      <c r="E309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310" spans="1:5" x14ac:dyDescent="0.25">
      <c r="A310">
        <v>2018</v>
      </c>
      <c r="B310">
        <v>9</v>
      </c>
      <c r="C310" s="1" t="s">
        <v>1</v>
      </c>
      <c r="D310">
        <v>1540.366</v>
      </c>
      <c r="E310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311" spans="1:5" x14ac:dyDescent="0.25">
      <c r="A311">
        <v>2018</v>
      </c>
      <c r="B311">
        <v>10</v>
      </c>
      <c r="C311" s="1" t="s">
        <v>1</v>
      </c>
      <c r="D311">
        <v>1753.9780000000001</v>
      </c>
      <c r="E311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312" spans="1:5" x14ac:dyDescent="0.25">
      <c r="A312">
        <v>2018</v>
      </c>
      <c r="B312">
        <v>11</v>
      </c>
      <c r="C312" s="1" t="s">
        <v>1</v>
      </c>
      <c r="D312">
        <v>1771.665</v>
      </c>
      <c r="E312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313" spans="1:5" x14ac:dyDescent="0.25">
      <c r="A313">
        <v>2018</v>
      </c>
      <c r="B313">
        <v>12</v>
      </c>
      <c r="C313" s="1" t="s">
        <v>1</v>
      </c>
      <c r="D313">
        <v>1757.8019999999999</v>
      </c>
      <c r="E313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314" spans="1:5" x14ac:dyDescent="0.25">
      <c r="A314">
        <v>2019</v>
      </c>
      <c r="B314">
        <v>1</v>
      </c>
      <c r="C314" s="1" t="s">
        <v>1</v>
      </c>
      <c r="D314">
        <v>1552.4380000000001</v>
      </c>
      <c r="E314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315" spans="1:5" x14ac:dyDescent="0.25">
      <c r="A315">
        <v>2019</v>
      </c>
      <c r="B315">
        <v>2</v>
      </c>
      <c r="C315" s="1" t="s">
        <v>1</v>
      </c>
      <c r="D315">
        <v>1738.7190000000001</v>
      </c>
      <c r="E315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316" spans="1:5" x14ac:dyDescent="0.25">
      <c r="A316">
        <v>2019</v>
      </c>
      <c r="B316">
        <v>3</v>
      </c>
      <c r="C316" s="1" t="s">
        <v>1</v>
      </c>
      <c r="D316">
        <v>2108.114</v>
      </c>
      <c r="E316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317" spans="1:5" x14ac:dyDescent="0.25">
      <c r="A317">
        <v>2019</v>
      </c>
      <c r="B317">
        <v>4</v>
      </c>
      <c r="C317" s="1" t="s">
        <v>1</v>
      </c>
      <c r="D317">
        <v>2078.8290000000002</v>
      </c>
      <c r="E317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318" spans="1:5" x14ac:dyDescent="0.25">
      <c r="A318">
        <v>2019</v>
      </c>
      <c r="B318">
        <v>5</v>
      </c>
      <c r="C318" s="1" t="s">
        <v>1</v>
      </c>
      <c r="D318">
        <v>2053.913</v>
      </c>
      <c r="E318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319" spans="1:5" x14ac:dyDescent="0.25">
      <c r="A319">
        <v>2019</v>
      </c>
      <c r="B319">
        <v>6</v>
      </c>
      <c r="C319" s="1" t="s">
        <v>1</v>
      </c>
      <c r="D319">
        <v>1834.8510000000001</v>
      </c>
      <c r="E319" t="str">
        <f>_xlfn.CONCAT(IF(RTUNITASM[[#This Row],[Month]]&lt;7,RTUNITASM[[#This Row],[Year]]-1,RTUNITASM[[#This Row],[Year]]),"/",IF(RTUNITASM[[#This Row],[Month]]&lt;7,RIGHT(RTUNITASM[[#This Row],[Year]],4),RTUNITASM[[#This Row],[Year]]+1))</f>
        <v>2018/2019</v>
      </c>
    </row>
    <row r="320" spans="1:5" x14ac:dyDescent="0.25">
      <c r="A320">
        <v>2019</v>
      </c>
      <c r="B320">
        <v>7</v>
      </c>
      <c r="C320" s="1" t="s">
        <v>1</v>
      </c>
      <c r="D320">
        <v>2167.386</v>
      </c>
      <c r="E320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321" spans="1:5" x14ac:dyDescent="0.25">
      <c r="A321">
        <v>2019</v>
      </c>
      <c r="B321">
        <v>8</v>
      </c>
      <c r="C321" s="1" t="s">
        <v>1</v>
      </c>
      <c r="D321">
        <v>2172.596</v>
      </c>
      <c r="E321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322" spans="1:5" x14ac:dyDescent="0.25">
      <c r="A322">
        <v>2019</v>
      </c>
      <c r="B322">
        <v>9</v>
      </c>
      <c r="C322" s="1" t="s">
        <v>1</v>
      </c>
      <c r="D322">
        <v>2061.1170000000002</v>
      </c>
      <c r="E322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323" spans="1:5" x14ac:dyDescent="0.25">
      <c r="A323">
        <v>2019</v>
      </c>
      <c r="B323">
        <v>10</v>
      </c>
      <c r="C323" s="1" t="s">
        <v>1</v>
      </c>
      <c r="D323">
        <v>1357.2270000000001</v>
      </c>
      <c r="E323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324" spans="1:5" x14ac:dyDescent="0.25">
      <c r="A324">
        <v>2019</v>
      </c>
      <c r="B324">
        <v>11</v>
      </c>
      <c r="C324" s="1" t="s">
        <v>1</v>
      </c>
      <c r="D324">
        <v>2119.6379999999999</v>
      </c>
      <c r="E324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325" spans="1:5" x14ac:dyDescent="0.25">
      <c r="A325">
        <v>2019</v>
      </c>
      <c r="B325">
        <v>12</v>
      </c>
      <c r="C325" s="1" t="s">
        <v>1</v>
      </c>
      <c r="D325">
        <v>2200.3539999999998</v>
      </c>
      <c r="E325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326" spans="1:5" x14ac:dyDescent="0.25">
      <c r="A326">
        <v>2020</v>
      </c>
      <c r="B326">
        <v>1</v>
      </c>
      <c r="C326" s="1" t="s">
        <v>1</v>
      </c>
      <c r="D326">
        <v>2176.951</v>
      </c>
      <c r="E326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327" spans="1:5" x14ac:dyDescent="0.25">
      <c r="A327">
        <v>2020</v>
      </c>
      <c r="B327">
        <v>2</v>
      </c>
      <c r="C327" s="1" t="s">
        <v>1</v>
      </c>
      <c r="D327">
        <v>2027.2339999999999</v>
      </c>
      <c r="E327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328" spans="1:5" x14ac:dyDescent="0.25">
      <c r="A328">
        <v>2020</v>
      </c>
      <c r="B328">
        <v>3</v>
      </c>
      <c r="C328" s="1" t="s">
        <v>1</v>
      </c>
      <c r="D328">
        <v>2218.37</v>
      </c>
      <c r="E328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329" spans="1:5" x14ac:dyDescent="0.25">
      <c r="A329">
        <v>2020</v>
      </c>
      <c r="B329">
        <v>4</v>
      </c>
      <c r="C329" s="1" t="s">
        <v>1</v>
      </c>
      <c r="D329">
        <v>2120.3589999999999</v>
      </c>
      <c r="E329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330" spans="1:5" x14ac:dyDescent="0.25">
      <c r="A330">
        <v>2020</v>
      </c>
      <c r="B330">
        <v>5</v>
      </c>
      <c r="C330" s="1" t="s">
        <v>1</v>
      </c>
      <c r="D330">
        <v>2116.0250000000001</v>
      </c>
      <c r="E330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331" spans="1:5" x14ac:dyDescent="0.25">
      <c r="A331">
        <v>2020</v>
      </c>
      <c r="B331">
        <v>6</v>
      </c>
      <c r="C331" s="1" t="s">
        <v>1</v>
      </c>
      <c r="D331">
        <v>2087.6759999999999</v>
      </c>
      <c r="E331" t="str">
        <f>_xlfn.CONCAT(IF(RTUNITASM[[#This Row],[Month]]&lt;7,RTUNITASM[[#This Row],[Year]]-1,RTUNITASM[[#This Row],[Year]]),"/",IF(RTUNITASM[[#This Row],[Month]]&lt;7,RIGHT(RTUNITASM[[#This Row],[Year]],4),RTUNITASM[[#This Row],[Year]]+1))</f>
        <v>2019/2020</v>
      </c>
    </row>
    <row r="332" spans="1:5" x14ac:dyDescent="0.25">
      <c r="A332">
        <v>2020</v>
      </c>
      <c r="B332">
        <v>7</v>
      </c>
      <c r="C332" s="1" t="s">
        <v>1</v>
      </c>
      <c r="D332">
        <v>2073.8580000000002</v>
      </c>
      <c r="E332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33" spans="1:5" x14ac:dyDescent="0.25">
      <c r="A333">
        <v>2020</v>
      </c>
      <c r="B333">
        <v>8</v>
      </c>
      <c r="C333" s="1" t="s">
        <v>1</v>
      </c>
      <c r="D333">
        <v>2183.1999999999998</v>
      </c>
      <c r="E333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34" spans="1:5" x14ac:dyDescent="0.25">
      <c r="A334">
        <v>2020</v>
      </c>
      <c r="B334">
        <v>9</v>
      </c>
      <c r="C334" s="1" t="s">
        <v>1</v>
      </c>
      <c r="D334">
        <v>2022.787</v>
      </c>
      <c r="E334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35" spans="1:5" x14ac:dyDescent="0.25">
      <c r="A335">
        <v>2020</v>
      </c>
      <c r="B335">
        <v>10</v>
      </c>
      <c r="C335" s="1" t="s">
        <v>1</v>
      </c>
      <c r="D335">
        <v>1950.22</v>
      </c>
      <c r="E335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36" spans="1:5" x14ac:dyDescent="0.25">
      <c r="A336">
        <v>2020</v>
      </c>
      <c r="B336">
        <v>11</v>
      </c>
      <c r="C336" s="1" t="s">
        <v>1</v>
      </c>
      <c r="D336">
        <v>2109.739</v>
      </c>
      <c r="E336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37" spans="1:5" x14ac:dyDescent="0.25">
      <c r="A337">
        <v>2020</v>
      </c>
      <c r="B337">
        <v>12</v>
      </c>
      <c r="C337" s="1" t="s">
        <v>1</v>
      </c>
      <c r="D337">
        <v>2096.87</v>
      </c>
      <c r="E337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38" spans="1:5" x14ac:dyDescent="0.25">
      <c r="A338">
        <v>2021</v>
      </c>
      <c r="B338">
        <v>1</v>
      </c>
      <c r="C338" s="1" t="s">
        <v>3</v>
      </c>
      <c r="D338">
        <v>2913.4110000000001</v>
      </c>
      <c r="E338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39" spans="1:5" x14ac:dyDescent="0.25">
      <c r="A339">
        <v>2021</v>
      </c>
      <c r="B339">
        <v>2</v>
      </c>
      <c r="C339" s="1" t="s">
        <v>3</v>
      </c>
      <c r="D339">
        <v>2741.4189999999999</v>
      </c>
      <c r="E339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40" spans="1:5" x14ac:dyDescent="0.25">
      <c r="A340">
        <v>2021</v>
      </c>
      <c r="B340">
        <v>3</v>
      </c>
      <c r="C340" s="1" t="s">
        <v>3</v>
      </c>
      <c r="D340">
        <v>2865.2660000000001</v>
      </c>
      <c r="E340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41" spans="1:5" x14ac:dyDescent="0.25">
      <c r="A341">
        <v>2021</v>
      </c>
      <c r="B341">
        <v>4</v>
      </c>
      <c r="C341" s="1" t="s">
        <v>3</v>
      </c>
      <c r="D341">
        <v>2794.1390000000001</v>
      </c>
      <c r="E341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42" spans="1:5" x14ac:dyDescent="0.25">
      <c r="A342">
        <v>2021</v>
      </c>
      <c r="B342">
        <v>5</v>
      </c>
      <c r="C342" s="1" t="s">
        <v>3</v>
      </c>
      <c r="D342">
        <v>2879.067</v>
      </c>
      <c r="E342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43" spans="1:5" x14ac:dyDescent="0.25">
      <c r="A343">
        <v>2021</v>
      </c>
      <c r="B343">
        <v>6</v>
      </c>
      <c r="C343" s="1" t="s">
        <v>3</v>
      </c>
      <c r="D343">
        <v>2330.9450000000002</v>
      </c>
      <c r="E343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44" spans="1:5" x14ac:dyDescent="0.25">
      <c r="A344">
        <v>2021</v>
      </c>
      <c r="B344">
        <v>7</v>
      </c>
      <c r="C344" s="1" t="s">
        <v>3</v>
      </c>
      <c r="D344">
        <v>2655.9560000000001</v>
      </c>
      <c r="E344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45" spans="1:5" x14ac:dyDescent="0.25">
      <c r="A345">
        <v>2021</v>
      </c>
      <c r="B345">
        <v>8</v>
      </c>
      <c r="C345" s="1" t="s">
        <v>3</v>
      </c>
      <c r="D345">
        <v>2674.4290000000001</v>
      </c>
      <c r="E345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46" spans="1:5" x14ac:dyDescent="0.25">
      <c r="A346">
        <v>2021</v>
      </c>
      <c r="B346">
        <v>9</v>
      </c>
      <c r="C346" s="1" t="s">
        <v>3</v>
      </c>
      <c r="D346">
        <v>2322.5659999999998</v>
      </c>
      <c r="E346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47" spans="1:5" x14ac:dyDescent="0.25">
      <c r="A347">
        <v>2021</v>
      </c>
      <c r="B347">
        <v>10</v>
      </c>
      <c r="C347" s="1" t="s">
        <v>3</v>
      </c>
      <c r="D347">
        <v>1868.5429999999999</v>
      </c>
      <c r="E347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48" spans="1:5" x14ac:dyDescent="0.25">
      <c r="A348">
        <v>2021</v>
      </c>
      <c r="B348">
        <v>11</v>
      </c>
      <c r="C348" s="1" t="s">
        <v>3</v>
      </c>
      <c r="D348">
        <v>2349.3969999999999</v>
      </c>
      <c r="E348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49" spans="1:5" x14ac:dyDescent="0.25">
      <c r="A349">
        <v>2021</v>
      </c>
      <c r="B349">
        <v>12</v>
      </c>
      <c r="C349" s="1" t="s">
        <v>3</v>
      </c>
      <c r="D349">
        <v>2524.1990000000001</v>
      </c>
      <c r="E349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50" spans="1:5" x14ac:dyDescent="0.25">
      <c r="A350">
        <v>2022</v>
      </c>
      <c r="B350">
        <v>1</v>
      </c>
      <c r="C350" s="1" t="s">
        <v>3</v>
      </c>
      <c r="D350">
        <v>2638.73</v>
      </c>
      <c r="E350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51" spans="1:5" x14ac:dyDescent="0.25">
      <c r="A351">
        <v>2022</v>
      </c>
      <c r="B351">
        <v>2</v>
      </c>
      <c r="C351" s="1" t="s">
        <v>3</v>
      </c>
      <c r="D351">
        <v>2279.2060000000001</v>
      </c>
      <c r="E351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52" spans="1:5" x14ac:dyDescent="0.25">
      <c r="A352">
        <v>2022</v>
      </c>
      <c r="B352">
        <v>3</v>
      </c>
      <c r="C352" s="1" t="s">
        <v>3</v>
      </c>
      <c r="D352">
        <v>2555.558</v>
      </c>
      <c r="E352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53" spans="1:5" x14ac:dyDescent="0.25">
      <c r="A353">
        <v>2022</v>
      </c>
      <c r="B353">
        <v>4</v>
      </c>
      <c r="C353" s="1" t="s">
        <v>3</v>
      </c>
      <c r="D353">
        <v>2422.297</v>
      </c>
      <c r="E353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54" spans="1:5" x14ac:dyDescent="0.25">
      <c r="A354">
        <v>2022</v>
      </c>
      <c r="B354">
        <v>5</v>
      </c>
      <c r="C354" s="1" t="s">
        <v>3</v>
      </c>
      <c r="D354">
        <v>2332.5169999999998</v>
      </c>
      <c r="E354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55" spans="1:5" x14ac:dyDescent="0.25">
      <c r="A355">
        <v>2022</v>
      </c>
      <c r="B355">
        <v>6</v>
      </c>
      <c r="C355" s="1" t="s">
        <v>3</v>
      </c>
      <c r="D355">
        <v>1673.386</v>
      </c>
      <c r="E355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56" spans="1:5" x14ac:dyDescent="0.25">
      <c r="A356">
        <v>2022</v>
      </c>
      <c r="B356">
        <v>7</v>
      </c>
      <c r="C356" s="1" t="s">
        <v>3</v>
      </c>
      <c r="D356">
        <v>2212.1489999999999</v>
      </c>
      <c r="E356" t="str">
        <f>_xlfn.CONCAT(IF(RTUNITASM[[#This Row],[Month]]&lt;7,RTUNITASM[[#This Row],[Year]]-1,RTUNITASM[[#This Row],[Year]]),"/",IF(RTUNITASM[[#This Row],[Month]]&lt;7,RIGHT(RTUNITASM[[#This Row],[Year]],4),RTUNITASM[[#This Row],[Year]]+1))</f>
        <v>2022/2023</v>
      </c>
    </row>
    <row r="357" spans="1:5" x14ac:dyDescent="0.25">
      <c r="A357">
        <v>2022</v>
      </c>
      <c r="B357">
        <v>8</v>
      </c>
      <c r="C357" s="1" t="s">
        <v>3</v>
      </c>
      <c r="D357">
        <v>2654.1860000000001</v>
      </c>
      <c r="E357" t="str">
        <f>_xlfn.CONCAT(IF(RTUNITASM[[#This Row],[Month]]&lt;7,RTUNITASM[[#This Row],[Year]]-1,RTUNITASM[[#This Row],[Year]]),"/",IF(RTUNITASM[[#This Row],[Month]]&lt;7,RIGHT(RTUNITASM[[#This Row],[Year]],4),RTUNITASM[[#This Row],[Year]]+1))</f>
        <v>2022/2023</v>
      </c>
    </row>
    <row r="358" spans="1:5" x14ac:dyDescent="0.25">
      <c r="A358">
        <v>2022</v>
      </c>
      <c r="B358">
        <v>9</v>
      </c>
      <c r="C358" s="1" t="s">
        <v>3</v>
      </c>
      <c r="D358">
        <v>430.81799999999998</v>
      </c>
      <c r="E358" t="str">
        <f>_xlfn.CONCAT(IF(RTUNITASM[[#This Row],[Month]]&lt;7,RTUNITASM[[#This Row],[Year]]-1,RTUNITASM[[#This Row],[Year]]),"/",IF(RTUNITASM[[#This Row],[Month]]&lt;7,RIGHT(RTUNITASM[[#This Row],[Year]],4),RTUNITASM[[#This Row],[Year]]+1))</f>
        <v>2022/2023</v>
      </c>
    </row>
    <row r="359" spans="1:5" x14ac:dyDescent="0.25">
      <c r="A359">
        <v>2021</v>
      </c>
      <c r="B359">
        <v>1</v>
      </c>
      <c r="C359" s="1" t="s">
        <v>4</v>
      </c>
      <c r="D359">
        <v>2098.502</v>
      </c>
      <c r="E359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60" spans="1:5" x14ac:dyDescent="0.25">
      <c r="A360">
        <v>2021</v>
      </c>
      <c r="B360">
        <v>2</v>
      </c>
      <c r="C360" s="1" t="s">
        <v>4</v>
      </c>
      <c r="D360">
        <v>2013.3130000000001</v>
      </c>
      <c r="E360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61" spans="1:5" x14ac:dyDescent="0.25">
      <c r="A361">
        <v>2021</v>
      </c>
      <c r="B361">
        <v>3</v>
      </c>
      <c r="C361" s="1" t="s">
        <v>4</v>
      </c>
      <c r="D361">
        <v>2111.1</v>
      </c>
      <c r="E361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62" spans="1:5" x14ac:dyDescent="0.25">
      <c r="A362">
        <v>2021</v>
      </c>
      <c r="B362">
        <v>4</v>
      </c>
      <c r="C362" s="1" t="s">
        <v>4</v>
      </c>
      <c r="D362">
        <v>2059.1990000000001</v>
      </c>
      <c r="E362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63" spans="1:5" x14ac:dyDescent="0.25">
      <c r="A363">
        <v>2021</v>
      </c>
      <c r="B363">
        <v>5</v>
      </c>
      <c r="C363" s="1" t="s">
        <v>4</v>
      </c>
      <c r="D363">
        <v>2078.0010000000002</v>
      </c>
      <c r="E363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64" spans="1:5" x14ac:dyDescent="0.25">
      <c r="A364">
        <v>2021</v>
      </c>
      <c r="B364">
        <v>6</v>
      </c>
      <c r="C364" s="1" t="s">
        <v>4</v>
      </c>
      <c r="D364">
        <v>2016.672</v>
      </c>
      <c r="E364" t="str">
        <f>_xlfn.CONCAT(IF(RTUNITASM[[#This Row],[Month]]&lt;7,RTUNITASM[[#This Row],[Year]]-1,RTUNITASM[[#This Row],[Year]]),"/",IF(RTUNITASM[[#This Row],[Month]]&lt;7,RIGHT(RTUNITASM[[#This Row],[Year]],4),RTUNITASM[[#This Row],[Year]]+1))</f>
        <v>2020/2021</v>
      </c>
    </row>
    <row r="365" spans="1:5" x14ac:dyDescent="0.25">
      <c r="A365">
        <v>2021</v>
      </c>
      <c r="B365">
        <v>7</v>
      </c>
      <c r="C365" s="1" t="s">
        <v>4</v>
      </c>
      <c r="D365">
        <v>1936.82</v>
      </c>
      <c r="E365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66" spans="1:5" x14ac:dyDescent="0.25">
      <c r="A366">
        <v>2021</v>
      </c>
      <c r="B366">
        <v>8</v>
      </c>
      <c r="C366" s="1" t="s">
        <v>4</v>
      </c>
      <c r="D366">
        <v>1484.982</v>
      </c>
      <c r="E366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67" spans="1:5" x14ac:dyDescent="0.25">
      <c r="A367">
        <v>2021</v>
      </c>
      <c r="B367">
        <v>9</v>
      </c>
      <c r="C367" s="1" t="s">
        <v>4</v>
      </c>
      <c r="D367">
        <v>1743.473</v>
      </c>
      <c r="E367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68" spans="1:5" x14ac:dyDescent="0.25">
      <c r="A368">
        <v>2021</v>
      </c>
      <c r="B368">
        <v>10</v>
      </c>
      <c r="C368" s="1" t="s">
        <v>4</v>
      </c>
      <c r="D368">
        <v>1559.617</v>
      </c>
      <c r="E368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69" spans="1:5" x14ac:dyDescent="0.25">
      <c r="A369">
        <v>2021</v>
      </c>
      <c r="B369">
        <v>11</v>
      </c>
      <c r="C369" s="1" t="s">
        <v>4</v>
      </c>
      <c r="D369">
        <v>1867.31</v>
      </c>
      <c r="E369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70" spans="1:5" x14ac:dyDescent="0.25">
      <c r="A370">
        <v>2021</v>
      </c>
      <c r="B370">
        <v>12</v>
      </c>
      <c r="C370" s="1" t="s">
        <v>4</v>
      </c>
      <c r="D370">
        <v>1622.606</v>
      </c>
      <c r="E370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71" spans="1:5" x14ac:dyDescent="0.25">
      <c r="A371">
        <v>2022</v>
      </c>
      <c r="B371">
        <v>1</v>
      </c>
      <c r="C371" s="1" t="s">
        <v>4</v>
      </c>
      <c r="D371">
        <v>1391.9960000000001</v>
      </c>
      <c r="E371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72" spans="1:5" x14ac:dyDescent="0.25">
      <c r="A372">
        <v>2022</v>
      </c>
      <c r="B372">
        <v>2</v>
      </c>
      <c r="C372" s="1" t="s">
        <v>4</v>
      </c>
      <c r="D372">
        <v>1374.44</v>
      </c>
      <c r="E372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73" spans="1:5" x14ac:dyDescent="0.25">
      <c r="A373">
        <v>2022</v>
      </c>
      <c r="B373">
        <v>3</v>
      </c>
      <c r="C373" s="1" t="s">
        <v>4</v>
      </c>
      <c r="D373">
        <v>1924.683</v>
      </c>
      <c r="E373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74" spans="1:5" x14ac:dyDescent="0.25">
      <c r="A374">
        <v>2022</v>
      </c>
      <c r="B374">
        <v>4</v>
      </c>
      <c r="C374" s="1" t="s">
        <v>4</v>
      </c>
      <c r="D374">
        <v>1842.384</v>
      </c>
      <c r="E374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75" spans="1:5" x14ac:dyDescent="0.25">
      <c r="A375">
        <v>2022</v>
      </c>
      <c r="B375">
        <v>5</v>
      </c>
      <c r="C375" s="1" t="s">
        <v>4</v>
      </c>
      <c r="D375">
        <v>1854.5360000000001</v>
      </c>
      <c r="E375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76" spans="1:5" x14ac:dyDescent="0.25">
      <c r="A376">
        <v>2022</v>
      </c>
      <c r="B376">
        <v>6</v>
      </c>
      <c r="C376" s="1" t="s">
        <v>4</v>
      </c>
      <c r="D376">
        <v>1902.413</v>
      </c>
      <c r="E376" t="str">
        <f>_xlfn.CONCAT(IF(RTUNITASM[[#This Row],[Month]]&lt;7,RTUNITASM[[#This Row],[Year]]-1,RTUNITASM[[#This Row],[Year]]),"/",IF(RTUNITASM[[#This Row],[Month]]&lt;7,RIGHT(RTUNITASM[[#This Row],[Year]],4),RTUNITASM[[#This Row],[Year]]+1))</f>
        <v>2021/2022</v>
      </c>
    </row>
    <row r="377" spans="1:5" x14ac:dyDescent="0.25">
      <c r="A377">
        <v>2022</v>
      </c>
      <c r="B377">
        <v>7</v>
      </c>
      <c r="C377" s="1" t="s">
        <v>4</v>
      </c>
      <c r="D377">
        <v>2003.8920000000001</v>
      </c>
      <c r="E377" t="str">
        <f>_xlfn.CONCAT(IF(RTUNITASM[[#This Row],[Month]]&lt;7,RTUNITASM[[#This Row],[Year]]-1,RTUNITASM[[#This Row],[Year]]),"/",IF(RTUNITASM[[#This Row],[Month]]&lt;7,RIGHT(RTUNITASM[[#This Row],[Year]],4),RTUNITASM[[#This Row],[Year]]+1))</f>
        <v>2022/2023</v>
      </c>
    </row>
    <row r="378" spans="1:5" x14ac:dyDescent="0.25">
      <c r="A378">
        <v>2022</v>
      </c>
      <c r="B378">
        <v>8</v>
      </c>
      <c r="C378" s="1" t="s">
        <v>4</v>
      </c>
      <c r="D378">
        <v>2022.3920000000001</v>
      </c>
      <c r="E378" t="str">
        <f>_xlfn.CONCAT(IF(RTUNITASM[[#This Row],[Month]]&lt;7,RTUNITASM[[#This Row],[Year]]-1,RTUNITASM[[#This Row],[Year]]),"/",IF(RTUNITASM[[#This Row],[Month]]&lt;7,RIGHT(RTUNITASM[[#This Row],[Year]],4),RTUNITASM[[#This Row],[Year]]+1))</f>
        <v>2022/2023</v>
      </c>
    </row>
    <row r="379" spans="1:5" x14ac:dyDescent="0.25">
      <c r="A379">
        <v>2022</v>
      </c>
      <c r="B379">
        <v>9</v>
      </c>
      <c r="C379" s="1" t="s">
        <v>4</v>
      </c>
      <c r="D379">
        <v>318.28500000000003</v>
      </c>
      <c r="E379" t="str">
        <f>_xlfn.CONCAT(IF(RTUNITASM[[#This Row],[Month]]&lt;7,RTUNITASM[[#This Row],[Year]]-1,RTUNITASM[[#This Row],[Year]]),"/",IF(RTUNITASM[[#This Row],[Month]]&lt;7,RIGHT(RTUNITASM[[#This Row],[Year]],4),RTUNITASM[[#This Row],[Year]]+1))</f>
        <v>2022/2023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7DE19-7FD5-4054-AD81-19B925F9F66A}">
  <dimension ref="A1:P209"/>
  <sheetViews>
    <sheetView tabSelected="1" zoomScale="140" zoomScaleNormal="140" workbookViewId="0">
      <selection sqref="A1:N1048576"/>
    </sheetView>
  </sheetViews>
  <sheetFormatPr defaultRowHeight="15" x14ac:dyDescent="0.25"/>
  <cols>
    <col min="1" max="2" width="9" style="3" customWidth="1"/>
    <col min="3" max="14" width="9" customWidth="1"/>
  </cols>
  <sheetData>
    <row r="1" spans="1:14" x14ac:dyDescent="0.25">
      <c r="A1" s="7" t="s">
        <v>10</v>
      </c>
      <c r="B1"/>
    </row>
    <row r="2" spans="1:14" x14ac:dyDescent="0.25">
      <c r="A2" s="5" t="s">
        <v>0</v>
      </c>
      <c r="B2" s="6" t="s">
        <v>14</v>
      </c>
    </row>
    <row r="3" spans="1:14" x14ac:dyDescent="0.25">
      <c r="A3"/>
      <c r="B3"/>
    </row>
    <row r="4" spans="1:14" s="4" customFormat="1" ht="30" x14ac:dyDescent="0.25">
      <c r="A4" s="5" t="s">
        <v>9</v>
      </c>
      <c r="B4" s="8" t="s">
        <v>12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30" x14ac:dyDescent="0.25">
      <c r="A5" s="5" t="s">
        <v>8</v>
      </c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3">
        <v>8</v>
      </c>
      <c r="J5" s="3">
        <v>9</v>
      </c>
      <c r="K5" s="3">
        <v>10</v>
      </c>
      <c r="L5" s="3">
        <v>11</v>
      </c>
      <c r="M5" s="3">
        <v>12</v>
      </c>
      <c r="N5" s="6" t="s">
        <v>13</v>
      </c>
    </row>
    <row r="6" spans="1:14" x14ac:dyDescent="0.25">
      <c r="A6" s="3">
        <v>2009</v>
      </c>
      <c r="B6" s="9">
        <v>4419.5</v>
      </c>
      <c r="C6" s="9">
        <v>3819.2</v>
      </c>
      <c r="D6" s="9">
        <v>4099.3</v>
      </c>
      <c r="E6" s="9">
        <v>3985.2</v>
      </c>
      <c r="F6" s="9">
        <v>3962</v>
      </c>
      <c r="G6" s="9">
        <v>4113.6019999999999</v>
      </c>
      <c r="H6" s="9">
        <v>4698.12</v>
      </c>
      <c r="I6" s="9">
        <v>4579.8999999999996</v>
      </c>
      <c r="J6" s="9">
        <v>4163.3</v>
      </c>
      <c r="K6" s="9">
        <v>4266.6000000000004</v>
      </c>
      <c r="L6" s="9">
        <v>4155.9399999999996</v>
      </c>
      <c r="M6" s="9">
        <v>4213.3999999999996</v>
      </c>
      <c r="N6" s="2">
        <v>50476.062000000005</v>
      </c>
    </row>
    <row r="7" spans="1:14" x14ac:dyDescent="0.25">
      <c r="A7" s="3">
        <v>2010</v>
      </c>
      <c r="B7" s="9">
        <v>4269.8</v>
      </c>
      <c r="C7" s="9">
        <v>3746.8</v>
      </c>
      <c r="D7" s="9">
        <v>4279.1000000000004</v>
      </c>
      <c r="E7" s="9">
        <v>4140.8</v>
      </c>
      <c r="F7" s="9">
        <v>4215.7</v>
      </c>
      <c r="G7" s="9">
        <v>4002.5</v>
      </c>
      <c r="H7" s="9">
        <v>3935.2</v>
      </c>
      <c r="I7" s="9">
        <v>3929.6000000000004</v>
      </c>
      <c r="J7" s="9">
        <v>3551.2</v>
      </c>
      <c r="K7" s="9">
        <v>3912.1000000000004</v>
      </c>
      <c r="L7" s="9">
        <v>4137.7</v>
      </c>
      <c r="M7" s="9">
        <v>4373.7</v>
      </c>
      <c r="N7" s="2">
        <v>48494.19999999999</v>
      </c>
    </row>
    <row r="8" spans="1:14" x14ac:dyDescent="0.25">
      <c r="A8" s="3">
        <v>2011</v>
      </c>
      <c r="B8" s="9">
        <v>4413.7</v>
      </c>
      <c r="C8" s="9">
        <v>3963.3</v>
      </c>
      <c r="D8" s="9">
        <v>4440.1000000000004</v>
      </c>
      <c r="E8" s="9">
        <v>4356</v>
      </c>
      <c r="F8" s="9">
        <v>4521.7</v>
      </c>
      <c r="G8" s="9">
        <v>4084.2</v>
      </c>
      <c r="H8" s="9">
        <v>4264.7000000000007</v>
      </c>
      <c r="I8" s="9">
        <v>4078.2</v>
      </c>
      <c r="J8" s="9">
        <v>4061.3</v>
      </c>
      <c r="K8" s="9">
        <v>4227</v>
      </c>
      <c r="L8" s="9">
        <v>3999.1000000000004</v>
      </c>
      <c r="M8" s="9">
        <v>3871.5</v>
      </c>
      <c r="N8" s="2">
        <v>50280.800000000003</v>
      </c>
    </row>
    <row r="9" spans="1:14" x14ac:dyDescent="0.25">
      <c r="A9" s="3">
        <v>2012</v>
      </c>
      <c r="B9" s="9">
        <v>3962.4</v>
      </c>
      <c r="C9" s="9">
        <v>3638.8</v>
      </c>
      <c r="D9" s="9">
        <v>3716.2</v>
      </c>
      <c r="E9" s="9">
        <v>3796.6000000000004</v>
      </c>
      <c r="F9" s="9">
        <v>4402.5</v>
      </c>
      <c r="G9" s="9">
        <v>4187.6000000000004</v>
      </c>
      <c r="H9" s="9">
        <v>4289.8999999999996</v>
      </c>
      <c r="I9" s="9">
        <v>4278.7</v>
      </c>
      <c r="J9" s="9">
        <v>4031.6000000000004</v>
      </c>
      <c r="K9" s="9">
        <v>4543.2</v>
      </c>
      <c r="L9" s="9">
        <v>4279.7000000000007</v>
      </c>
      <c r="M9" s="9">
        <v>4266.8999999999996</v>
      </c>
      <c r="N9" s="2">
        <v>49394.1</v>
      </c>
    </row>
    <row r="10" spans="1:14" x14ac:dyDescent="0.25">
      <c r="A10" s="3">
        <v>2013</v>
      </c>
      <c r="B10" s="9">
        <v>4552.6000000000004</v>
      </c>
      <c r="C10" s="9">
        <v>4294.8</v>
      </c>
      <c r="D10" s="9">
        <v>4483.3</v>
      </c>
      <c r="E10" s="9">
        <v>4325.6000000000004</v>
      </c>
      <c r="F10" s="9">
        <v>4384.8</v>
      </c>
      <c r="G10" s="9">
        <v>4318.3999999999996</v>
      </c>
      <c r="H10" s="9">
        <v>4256</v>
      </c>
      <c r="I10" s="9">
        <v>4135.8</v>
      </c>
      <c r="J10" s="9">
        <v>3620.1</v>
      </c>
      <c r="K10" s="9">
        <v>3879</v>
      </c>
      <c r="L10" s="9">
        <v>4143.5</v>
      </c>
      <c r="M10" s="9">
        <v>4514.3999999999996</v>
      </c>
      <c r="N10" s="2">
        <v>50908.3</v>
      </c>
    </row>
    <row r="11" spans="1:14" x14ac:dyDescent="0.25">
      <c r="A11" s="3">
        <v>2014</v>
      </c>
      <c r="B11" s="9">
        <v>4088.9</v>
      </c>
      <c r="C11" s="9">
        <v>3465.8999999999996</v>
      </c>
      <c r="D11" s="9">
        <v>3846.7</v>
      </c>
      <c r="E11" s="9">
        <v>3664.3</v>
      </c>
      <c r="F11" s="9">
        <v>3847.7999999999997</v>
      </c>
      <c r="G11" s="9">
        <v>3558.7</v>
      </c>
      <c r="H11" s="9">
        <v>3933.2</v>
      </c>
      <c r="I11" s="9">
        <v>4095.9830000000002</v>
      </c>
      <c r="J11" s="9">
        <v>3840.4339999999997</v>
      </c>
      <c r="K11" s="9">
        <v>4038.393</v>
      </c>
      <c r="L11" s="9">
        <v>4251.1779999999999</v>
      </c>
      <c r="M11" s="9">
        <v>4875.0930000000008</v>
      </c>
      <c r="N11" s="2">
        <v>47506.580999999998</v>
      </c>
    </row>
    <row r="12" spans="1:14" x14ac:dyDescent="0.25">
      <c r="A12" s="3">
        <v>2015</v>
      </c>
      <c r="B12" s="9">
        <v>4860.3989999999994</v>
      </c>
      <c r="C12" s="9">
        <v>4289.13</v>
      </c>
      <c r="D12" s="9">
        <v>4962.424</v>
      </c>
      <c r="E12" s="9">
        <v>4689.5249999999996</v>
      </c>
      <c r="F12" s="9">
        <v>4311.5590000000002</v>
      </c>
      <c r="G12" s="9">
        <v>4645.692</v>
      </c>
      <c r="H12" s="9">
        <v>4749.0529999999999</v>
      </c>
      <c r="I12" s="9">
        <v>4693.0740000000005</v>
      </c>
      <c r="J12" s="9">
        <v>4656.7620000000006</v>
      </c>
      <c r="K12" s="9">
        <v>4927.9169999999995</v>
      </c>
      <c r="L12" s="9">
        <v>4809.6910000000007</v>
      </c>
      <c r="M12" s="9">
        <v>4730.3029999999999</v>
      </c>
      <c r="N12" s="2">
        <v>56325.529000000002</v>
      </c>
    </row>
    <row r="13" spans="1:14" x14ac:dyDescent="0.25">
      <c r="A13" s="3">
        <v>2016</v>
      </c>
      <c r="B13" s="9">
        <v>4799.6440000000002</v>
      </c>
      <c r="C13" s="9">
        <v>4124.1580000000004</v>
      </c>
      <c r="D13" s="9">
        <v>4526.8510000000006</v>
      </c>
      <c r="E13" s="9">
        <v>4308.1989999999996</v>
      </c>
      <c r="F13" s="9">
        <v>4277.982</v>
      </c>
      <c r="G13" s="9">
        <v>4365.2700000000004</v>
      </c>
      <c r="H13" s="9">
        <v>4451.5060000000003</v>
      </c>
      <c r="I13" s="9">
        <v>4451.3009999999995</v>
      </c>
      <c r="J13" s="9">
        <v>4274.9989999999998</v>
      </c>
      <c r="K13" s="9">
        <v>4671.5140000000001</v>
      </c>
      <c r="L13" s="9">
        <v>4400.8499999999995</v>
      </c>
      <c r="M13" s="9">
        <v>4503.4969999999994</v>
      </c>
      <c r="N13" s="2">
        <v>53155.771000000008</v>
      </c>
    </row>
    <row r="14" spans="1:14" x14ac:dyDescent="0.25">
      <c r="A14" s="3">
        <v>2017</v>
      </c>
      <c r="B14" s="9">
        <v>4258.09</v>
      </c>
      <c r="C14" s="9">
        <v>4147.3859999999995</v>
      </c>
      <c r="D14" s="9">
        <v>4646.8600000000006</v>
      </c>
      <c r="E14" s="9">
        <v>4494.6289999999999</v>
      </c>
      <c r="F14" s="9">
        <v>4667.7809999999999</v>
      </c>
      <c r="G14" s="9">
        <v>4357.2179999999998</v>
      </c>
      <c r="H14" s="9">
        <v>4392.1149999999998</v>
      </c>
      <c r="I14" s="9">
        <v>4651.7510000000002</v>
      </c>
      <c r="J14" s="9">
        <v>4209.1930000000002</v>
      </c>
      <c r="K14" s="9">
        <v>4258.7109999999993</v>
      </c>
      <c r="L14" s="9">
        <v>4290.723</v>
      </c>
      <c r="M14" s="9">
        <v>4699.0420000000004</v>
      </c>
      <c r="N14" s="2">
        <v>53073.498999999996</v>
      </c>
    </row>
    <row r="15" spans="1:14" x14ac:dyDescent="0.25">
      <c r="A15" s="3">
        <v>2018</v>
      </c>
      <c r="B15" s="9">
        <v>3812.2570000000001</v>
      </c>
      <c r="C15" s="9">
        <v>4218.9609999999993</v>
      </c>
      <c r="D15" s="9">
        <v>5016.8739999999998</v>
      </c>
      <c r="E15" s="9">
        <v>4964.3289999999997</v>
      </c>
      <c r="F15" s="9">
        <v>4890.491</v>
      </c>
      <c r="G15" s="9">
        <v>4704.2960000000003</v>
      </c>
      <c r="H15" s="9">
        <v>4738.3599999999997</v>
      </c>
      <c r="I15" s="9">
        <v>4773.16</v>
      </c>
      <c r="J15" s="9">
        <v>3392.4759999999997</v>
      </c>
      <c r="K15" s="9">
        <v>4158.0750000000007</v>
      </c>
      <c r="L15" s="9">
        <v>4465.1469999999999</v>
      </c>
      <c r="M15" s="9">
        <v>4202.5370000000003</v>
      </c>
      <c r="N15" s="2">
        <v>53336.963000000003</v>
      </c>
    </row>
    <row r="16" spans="1:14" x14ac:dyDescent="0.25">
      <c r="A16" s="3">
        <v>2019</v>
      </c>
      <c r="B16" s="9">
        <v>3974.4580000000001</v>
      </c>
      <c r="C16" s="9">
        <v>4021.17</v>
      </c>
      <c r="D16" s="9">
        <v>4582.3150000000005</v>
      </c>
      <c r="E16" s="9">
        <v>4717.1080000000002</v>
      </c>
      <c r="F16" s="9">
        <v>4948.1880000000001</v>
      </c>
      <c r="G16" s="9">
        <v>4073.26</v>
      </c>
      <c r="H16" s="9">
        <v>4822.3719999999994</v>
      </c>
      <c r="I16" s="9">
        <v>5076.8449999999993</v>
      </c>
      <c r="J16" s="9">
        <v>4997.8860000000004</v>
      </c>
      <c r="K16" s="9">
        <v>4306.5450000000001</v>
      </c>
      <c r="L16" s="9">
        <v>4984.277</v>
      </c>
      <c r="M16" s="9">
        <v>5222.7489999999998</v>
      </c>
      <c r="N16" s="2">
        <v>55727.172999999995</v>
      </c>
    </row>
    <row r="17" spans="1:16" x14ac:dyDescent="0.25">
      <c r="A17" s="3">
        <v>2020</v>
      </c>
      <c r="B17" s="9">
        <v>5120.3989999999994</v>
      </c>
      <c r="C17" s="9">
        <v>4799.3150000000005</v>
      </c>
      <c r="D17" s="9">
        <v>4854.3999999999996</v>
      </c>
      <c r="E17" s="9">
        <v>4719.8829999999998</v>
      </c>
      <c r="F17" s="9">
        <v>4779.558</v>
      </c>
      <c r="G17" s="9">
        <v>4599.5659999999998</v>
      </c>
      <c r="H17" s="9">
        <v>4892.3810000000003</v>
      </c>
      <c r="I17" s="9">
        <v>5018.598</v>
      </c>
      <c r="J17" s="9">
        <v>4814.6710000000003</v>
      </c>
      <c r="K17" s="9">
        <v>4839.402</v>
      </c>
      <c r="L17" s="9">
        <v>4635.4940000000006</v>
      </c>
      <c r="M17" s="9">
        <v>5090.1039999999994</v>
      </c>
      <c r="N17" s="2">
        <v>58163.771000000001</v>
      </c>
    </row>
    <row r="18" spans="1:16" x14ac:dyDescent="0.25">
      <c r="A18" s="3">
        <v>2021</v>
      </c>
      <c r="B18" s="9">
        <v>5011.9130000000005</v>
      </c>
      <c r="C18" s="9">
        <v>4754.732</v>
      </c>
      <c r="D18" s="9">
        <v>4976.366</v>
      </c>
      <c r="E18" s="9">
        <v>4853.3379999999997</v>
      </c>
      <c r="F18" s="9">
        <v>4957.0680000000002</v>
      </c>
      <c r="G18" s="9">
        <v>4347.6170000000002</v>
      </c>
      <c r="H18" s="9">
        <v>4592.7759999999998</v>
      </c>
      <c r="I18" s="9">
        <v>4159.4110000000001</v>
      </c>
      <c r="J18" s="9">
        <v>4066.0389999999998</v>
      </c>
      <c r="K18" s="9">
        <v>3428.16</v>
      </c>
      <c r="L18" s="9">
        <v>4216.7070000000003</v>
      </c>
      <c r="M18" s="9">
        <v>4146.8050000000003</v>
      </c>
      <c r="N18" s="2">
        <v>53510.932000000001</v>
      </c>
      <c r="O18" s="3"/>
      <c r="P18" s="3"/>
    </row>
    <row r="19" spans="1:16" x14ac:dyDescent="0.25">
      <c r="A19" s="3">
        <v>2022</v>
      </c>
      <c r="B19" s="9">
        <v>4030.7260000000001</v>
      </c>
      <c r="C19" s="9">
        <v>3653.6460000000002</v>
      </c>
      <c r="D19" s="9">
        <v>4480.241</v>
      </c>
      <c r="E19" s="9">
        <v>4264.6810000000005</v>
      </c>
      <c r="F19" s="9">
        <v>4187.0529999999999</v>
      </c>
      <c r="G19" s="9">
        <v>3575.799</v>
      </c>
      <c r="H19" s="9">
        <v>4216.0410000000002</v>
      </c>
      <c r="I19" s="9">
        <v>4676.5780000000004</v>
      </c>
      <c r="J19" s="9">
        <v>749.10300000000007</v>
      </c>
      <c r="K19" s="9"/>
      <c r="L19" s="9"/>
      <c r="M19" s="9"/>
      <c r="N19" s="2">
        <v>33833.868000000002</v>
      </c>
      <c r="O19" s="3"/>
      <c r="P19" s="3"/>
    </row>
    <row r="20" spans="1:16" x14ac:dyDescent="0.25">
      <c r="A20"/>
      <c r="B20"/>
    </row>
    <row r="21" spans="1:16" x14ac:dyDescent="0.25">
      <c r="A21"/>
      <c r="B21"/>
    </row>
    <row r="22" spans="1:16" x14ac:dyDescent="0.25">
      <c r="A22" s="7" t="s">
        <v>21</v>
      </c>
      <c r="B22"/>
    </row>
    <row r="23" spans="1:16" x14ac:dyDescent="0.25">
      <c r="A23" s="20" t="s">
        <v>22</v>
      </c>
      <c r="B23"/>
    </row>
    <row r="24" spans="1:16" x14ac:dyDescent="0.25">
      <c r="A24" s="13"/>
      <c r="B24"/>
    </row>
    <row r="25" spans="1:16" x14ac:dyDescent="0.25">
      <c r="A25" s="14" t="s">
        <v>5</v>
      </c>
      <c r="B25" s="14">
        <v>1</v>
      </c>
      <c r="C25" s="14">
        <v>2</v>
      </c>
      <c r="D25" s="14">
        <v>3</v>
      </c>
      <c r="E25" s="14">
        <v>4</v>
      </c>
      <c r="F25" s="14">
        <v>5</v>
      </c>
      <c r="G25" s="14">
        <v>6</v>
      </c>
      <c r="H25" s="14">
        <v>7</v>
      </c>
      <c r="I25" s="14">
        <v>8</v>
      </c>
      <c r="J25" s="14">
        <v>9</v>
      </c>
      <c r="K25" s="14">
        <v>10</v>
      </c>
      <c r="L25" s="14">
        <v>11</v>
      </c>
      <c r="M25" s="14">
        <v>12</v>
      </c>
      <c r="N25" s="15" t="s">
        <v>17</v>
      </c>
    </row>
    <row r="26" spans="1:16" x14ac:dyDescent="0.25">
      <c r="A26" s="16">
        <v>2009</v>
      </c>
      <c r="B26" s="17"/>
      <c r="C26" s="17"/>
      <c r="D26" s="17"/>
      <c r="E26" s="17"/>
      <c r="F26" s="17"/>
      <c r="G26" s="17"/>
      <c r="H26" s="17">
        <v>4698.12</v>
      </c>
      <c r="I26" s="17">
        <v>4579.8999999999996</v>
      </c>
      <c r="J26" s="17">
        <v>4163.3</v>
      </c>
      <c r="K26" s="17">
        <v>4266.6000000000004</v>
      </c>
      <c r="L26" s="17">
        <v>4155.9399999999996</v>
      </c>
      <c r="M26" s="17">
        <v>4213.3999999999996</v>
      </c>
      <c r="N26" s="18">
        <f>+SUM(H26:M26,B27:G27)</f>
        <v>50731.959999999992</v>
      </c>
    </row>
    <row r="27" spans="1:16" x14ac:dyDescent="0.25">
      <c r="A27" s="16">
        <v>2010</v>
      </c>
      <c r="B27" s="17">
        <v>4269.8</v>
      </c>
      <c r="C27" s="17">
        <v>3746.8</v>
      </c>
      <c r="D27" s="17">
        <v>4279.1000000000004</v>
      </c>
      <c r="E27" s="17">
        <v>4140.8</v>
      </c>
      <c r="F27" s="17">
        <v>4215.7</v>
      </c>
      <c r="G27" s="17">
        <v>4002.5</v>
      </c>
      <c r="H27" s="17">
        <v>3935.2</v>
      </c>
      <c r="I27" s="17">
        <v>3929.6000000000004</v>
      </c>
      <c r="J27" s="17">
        <v>3551.2</v>
      </c>
      <c r="K27" s="17">
        <v>3912.1000000000004</v>
      </c>
      <c r="L27" s="17">
        <v>4137.7</v>
      </c>
      <c r="M27" s="17">
        <v>4373.7</v>
      </c>
      <c r="N27" s="18">
        <f t="shared" ref="N27:N38" si="0">+SUM(H27:M27,B28:G28)</f>
        <v>49618.499999999993</v>
      </c>
    </row>
    <row r="28" spans="1:16" x14ac:dyDescent="0.25">
      <c r="A28" s="16">
        <v>2011</v>
      </c>
      <c r="B28" s="17">
        <v>4413.7</v>
      </c>
      <c r="C28" s="17">
        <v>3963.3</v>
      </c>
      <c r="D28" s="17">
        <v>4440.1000000000004</v>
      </c>
      <c r="E28" s="17">
        <v>4356</v>
      </c>
      <c r="F28" s="17">
        <v>4521.7</v>
      </c>
      <c r="G28" s="17">
        <v>4084.2</v>
      </c>
      <c r="H28" s="17">
        <v>4264.7000000000007</v>
      </c>
      <c r="I28" s="17">
        <v>4078.2</v>
      </c>
      <c r="J28" s="17">
        <v>4061.3</v>
      </c>
      <c r="K28" s="17">
        <v>4227</v>
      </c>
      <c r="L28" s="17">
        <v>3999.1000000000004</v>
      </c>
      <c r="M28" s="17">
        <v>3871.5</v>
      </c>
      <c r="N28" s="18">
        <f t="shared" si="0"/>
        <v>48205.9</v>
      </c>
    </row>
    <row r="29" spans="1:16" x14ac:dyDescent="0.25">
      <c r="A29" s="16">
        <v>2012</v>
      </c>
      <c r="B29" s="17">
        <v>3962.4</v>
      </c>
      <c r="C29" s="17">
        <v>3638.8</v>
      </c>
      <c r="D29" s="17">
        <v>3716.2</v>
      </c>
      <c r="E29" s="17">
        <v>3796.6000000000004</v>
      </c>
      <c r="F29" s="17">
        <v>4402.5</v>
      </c>
      <c r="G29" s="17">
        <v>4187.6000000000004</v>
      </c>
      <c r="H29" s="17">
        <v>4289.8999999999996</v>
      </c>
      <c r="I29" s="17">
        <v>4278.7</v>
      </c>
      <c r="J29" s="17">
        <v>4031.6000000000004</v>
      </c>
      <c r="K29" s="17">
        <v>4543.2</v>
      </c>
      <c r="L29" s="17">
        <v>4279.7000000000007</v>
      </c>
      <c r="M29" s="17">
        <v>4266.8999999999996</v>
      </c>
      <c r="N29" s="18">
        <f t="shared" si="0"/>
        <v>52049.500000000007</v>
      </c>
    </row>
    <row r="30" spans="1:16" x14ac:dyDescent="0.25">
      <c r="A30" s="16">
        <v>2013</v>
      </c>
      <c r="B30" s="17">
        <v>4552.6000000000004</v>
      </c>
      <c r="C30" s="17">
        <v>4294.8</v>
      </c>
      <c r="D30" s="17">
        <v>4483.3</v>
      </c>
      <c r="E30" s="17">
        <v>4325.6000000000004</v>
      </c>
      <c r="F30" s="17">
        <v>4384.8</v>
      </c>
      <c r="G30" s="17">
        <v>4318.3999999999996</v>
      </c>
      <c r="H30" s="17">
        <v>4256</v>
      </c>
      <c r="I30" s="17">
        <v>4135.8</v>
      </c>
      <c r="J30" s="17">
        <v>3620.1</v>
      </c>
      <c r="K30" s="17">
        <v>3879</v>
      </c>
      <c r="L30" s="17">
        <v>4143.5</v>
      </c>
      <c r="M30" s="17">
        <v>4514.3999999999996</v>
      </c>
      <c r="N30" s="18">
        <f t="shared" si="0"/>
        <v>47021.100000000006</v>
      </c>
    </row>
    <row r="31" spans="1:16" x14ac:dyDescent="0.25">
      <c r="A31" s="16">
        <v>2014</v>
      </c>
      <c r="B31" s="17">
        <v>4088.9</v>
      </c>
      <c r="C31" s="17">
        <v>3465.8999999999996</v>
      </c>
      <c r="D31" s="17">
        <v>3846.7</v>
      </c>
      <c r="E31" s="17">
        <v>3664.3</v>
      </c>
      <c r="F31" s="17">
        <v>3847.7999999999997</v>
      </c>
      <c r="G31" s="17">
        <v>3558.7</v>
      </c>
      <c r="H31" s="17">
        <v>3933.2</v>
      </c>
      <c r="I31" s="17">
        <v>4095.9830000000002</v>
      </c>
      <c r="J31" s="17">
        <v>3840.4339999999997</v>
      </c>
      <c r="K31" s="17">
        <v>4038.393</v>
      </c>
      <c r="L31" s="17">
        <v>4251.1779999999999</v>
      </c>
      <c r="M31" s="17">
        <v>4875.0930000000008</v>
      </c>
      <c r="N31" s="18">
        <f t="shared" si="0"/>
        <v>52793.01</v>
      </c>
    </row>
    <row r="32" spans="1:16" x14ac:dyDescent="0.25">
      <c r="A32" s="16">
        <v>2015</v>
      </c>
      <c r="B32" s="17">
        <v>4860.3989999999994</v>
      </c>
      <c r="C32" s="17">
        <v>4289.13</v>
      </c>
      <c r="D32" s="17">
        <v>4962.424</v>
      </c>
      <c r="E32" s="17">
        <v>4689.5249999999996</v>
      </c>
      <c r="F32" s="17">
        <v>4311.5590000000002</v>
      </c>
      <c r="G32" s="17">
        <v>4645.692</v>
      </c>
      <c r="H32" s="17">
        <v>4749.0529999999999</v>
      </c>
      <c r="I32" s="17">
        <v>4693.0740000000005</v>
      </c>
      <c r="J32" s="17">
        <v>4656.7620000000006</v>
      </c>
      <c r="K32" s="17">
        <v>4927.9169999999995</v>
      </c>
      <c r="L32" s="17">
        <v>4809.6910000000007</v>
      </c>
      <c r="M32" s="17">
        <v>4730.3029999999999</v>
      </c>
      <c r="N32" s="18">
        <f t="shared" si="0"/>
        <v>54968.90400000001</v>
      </c>
    </row>
    <row r="33" spans="1:14" x14ac:dyDescent="0.25">
      <c r="A33" s="16">
        <v>2016</v>
      </c>
      <c r="B33" s="17">
        <v>4799.6440000000002</v>
      </c>
      <c r="C33" s="17">
        <v>4124.1580000000004</v>
      </c>
      <c r="D33" s="17">
        <v>4526.8510000000006</v>
      </c>
      <c r="E33" s="17">
        <v>4308.1989999999996</v>
      </c>
      <c r="F33" s="17">
        <v>4277.982</v>
      </c>
      <c r="G33" s="17">
        <v>4365.2700000000004</v>
      </c>
      <c r="H33" s="17">
        <v>4451.5060000000003</v>
      </c>
      <c r="I33" s="17">
        <v>4451.3009999999995</v>
      </c>
      <c r="J33" s="17">
        <v>4274.9989999999998</v>
      </c>
      <c r="K33" s="17">
        <v>4671.5140000000001</v>
      </c>
      <c r="L33" s="17">
        <v>4400.8499999999995</v>
      </c>
      <c r="M33" s="17">
        <v>4503.4969999999994</v>
      </c>
      <c r="N33" s="18">
        <f t="shared" si="0"/>
        <v>53325.631000000001</v>
      </c>
    </row>
    <row r="34" spans="1:14" x14ac:dyDescent="0.25">
      <c r="A34" s="16">
        <v>2017</v>
      </c>
      <c r="B34" s="17">
        <v>4258.09</v>
      </c>
      <c r="C34" s="17">
        <v>4147.3859999999995</v>
      </c>
      <c r="D34" s="17">
        <v>4646.8600000000006</v>
      </c>
      <c r="E34" s="17">
        <v>4494.6289999999999</v>
      </c>
      <c r="F34" s="17">
        <v>4667.7809999999999</v>
      </c>
      <c r="G34" s="17">
        <v>4357.2179999999998</v>
      </c>
      <c r="H34" s="17">
        <v>4392.1149999999998</v>
      </c>
      <c r="I34" s="17">
        <v>4651.7510000000002</v>
      </c>
      <c r="J34" s="17">
        <v>4209.1930000000002</v>
      </c>
      <c r="K34" s="17">
        <v>4258.7109999999993</v>
      </c>
      <c r="L34" s="17">
        <v>4290.723</v>
      </c>
      <c r="M34" s="17">
        <v>4699.0420000000004</v>
      </c>
      <c r="N34" s="18">
        <f t="shared" si="0"/>
        <v>54108.743000000009</v>
      </c>
    </row>
    <row r="35" spans="1:14" x14ac:dyDescent="0.25">
      <c r="A35" s="16">
        <v>2018</v>
      </c>
      <c r="B35" s="17">
        <v>3812.2570000000001</v>
      </c>
      <c r="C35" s="17">
        <v>4218.9609999999993</v>
      </c>
      <c r="D35" s="17">
        <v>5016.8739999999998</v>
      </c>
      <c r="E35" s="17">
        <v>4964.3289999999997</v>
      </c>
      <c r="F35" s="17">
        <v>4890.491</v>
      </c>
      <c r="G35" s="17">
        <v>4704.2960000000003</v>
      </c>
      <c r="H35" s="17">
        <v>4738.3599999999997</v>
      </c>
      <c r="I35" s="17">
        <v>4773.16</v>
      </c>
      <c r="J35" s="17">
        <v>3392.4759999999997</v>
      </c>
      <c r="K35" s="17">
        <v>4158.0750000000007</v>
      </c>
      <c r="L35" s="17">
        <v>4465.1469999999999</v>
      </c>
      <c r="M35" s="17">
        <v>4202.5370000000003</v>
      </c>
      <c r="N35" s="18">
        <f t="shared" si="0"/>
        <v>52046.254000000008</v>
      </c>
    </row>
    <row r="36" spans="1:14" x14ac:dyDescent="0.25">
      <c r="A36" s="16">
        <v>2019</v>
      </c>
      <c r="B36" s="17">
        <v>3974.4580000000001</v>
      </c>
      <c r="C36" s="17">
        <v>4021.17</v>
      </c>
      <c r="D36" s="17">
        <v>4582.3150000000005</v>
      </c>
      <c r="E36" s="17">
        <v>4717.1080000000002</v>
      </c>
      <c r="F36" s="17">
        <v>4948.1880000000001</v>
      </c>
      <c r="G36" s="17">
        <v>4073.26</v>
      </c>
      <c r="H36" s="17">
        <v>4822.3719999999994</v>
      </c>
      <c r="I36" s="17">
        <v>5076.8449999999993</v>
      </c>
      <c r="J36" s="17">
        <v>4997.8860000000004</v>
      </c>
      <c r="K36" s="17">
        <v>4306.5450000000001</v>
      </c>
      <c r="L36" s="17">
        <v>4984.277</v>
      </c>
      <c r="M36" s="17">
        <v>5222.7489999999998</v>
      </c>
      <c r="N36" s="18">
        <f t="shared" si="0"/>
        <v>58283.795000000006</v>
      </c>
    </row>
    <row r="37" spans="1:14" x14ac:dyDescent="0.25">
      <c r="A37" s="16">
        <v>2020</v>
      </c>
      <c r="B37" s="17">
        <v>5120.3989999999994</v>
      </c>
      <c r="C37" s="17">
        <v>4799.3150000000005</v>
      </c>
      <c r="D37" s="17">
        <v>4854.3999999999996</v>
      </c>
      <c r="E37" s="17">
        <v>4719.8829999999998</v>
      </c>
      <c r="F37" s="17">
        <v>4779.558</v>
      </c>
      <c r="G37" s="17">
        <v>4599.5659999999998</v>
      </c>
      <c r="H37" s="17">
        <v>4892.3810000000003</v>
      </c>
      <c r="I37" s="17">
        <v>5018.598</v>
      </c>
      <c r="J37" s="17">
        <v>4814.6710000000003</v>
      </c>
      <c r="K37" s="17">
        <v>4839.402</v>
      </c>
      <c r="L37" s="17">
        <v>4635.4940000000006</v>
      </c>
      <c r="M37" s="17">
        <v>5090.1039999999994</v>
      </c>
      <c r="N37" s="18">
        <f t="shared" si="0"/>
        <v>58191.683999999994</v>
      </c>
    </row>
    <row r="38" spans="1:14" x14ac:dyDescent="0.25">
      <c r="A38" s="16">
        <v>2021</v>
      </c>
      <c r="B38" s="17">
        <v>5011.9130000000005</v>
      </c>
      <c r="C38" s="17">
        <v>4754.732</v>
      </c>
      <c r="D38" s="17">
        <v>4976.366</v>
      </c>
      <c r="E38" s="17">
        <v>4853.3379999999997</v>
      </c>
      <c r="F38" s="17">
        <v>4957.0680000000002</v>
      </c>
      <c r="G38" s="17">
        <v>4347.6170000000002</v>
      </c>
      <c r="H38" s="17">
        <v>4592.7759999999998</v>
      </c>
      <c r="I38" s="17">
        <v>4159.4110000000001</v>
      </c>
      <c r="J38" s="17">
        <v>4066.0389999999998</v>
      </c>
      <c r="K38" s="17">
        <v>3428.16</v>
      </c>
      <c r="L38" s="17">
        <v>4216.7070000000003</v>
      </c>
      <c r="M38" s="17">
        <v>4146.8050000000003</v>
      </c>
      <c r="N38" s="18">
        <f t="shared" si="0"/>
        <v>48802.043999999994</v>
      </c>
    </row>
    <row r="39" spans="1:14" x14ac:dyDescent="0.25">
      <c r="A39" s="16">
        <v>2022</v>
      </c>
      <c r="B39" s="17">
        <v>4030.7260000000001</v>
      </c>
      <c r="C39" s="17">
        <v>3653.6460000000002</v>
      </c>
      <c r="D39" s="17">
        <v>4480.241</v>
      </c>
      <c r="E39" s="17">
        <v>4264.6810000000005</v>
      </c>
      <c r="F39" s="17">
        <v>4187.0529999999999</v>
      </c>
      <c r="G39" s="17">
        <v>3575.799</v>
      </c>
      <c r="H39" s="17"/>
      <c r="I39" s="17"/>
      <c r="J39" s="17"/>
      <c r="K39" s="17"/>
      <c r="L39" s="17"/>
      <c r="M39" s="17"/>
      <c r="N39" s="18"/>
    </row>
    <row r="40" spans="1:14" x14ac:dyDescent="0.25">
      <c r="A40" s="16" t="s">
        <v>16</v>
      </c>
      <c r="B40" s="18">
        <f>+AVERAGE(B26:B39)</f>
        <v>4396.5604615384609</v>
      </c>
      <c r="C40" s="18">
        <f t="shared" ref="C40:M40" si="1">+AVERAGE(C26:C39)</f>
        <v>4086.0075384615388</v>
      </c>
      <c r="D40" s="18">
        <f t="shared" si="1"/>
        <v>4523.9793076923079</v>
      </c>
      <c r="E40" s="18">
        <f t="shared" si="1"/>
        <v>4407.3070769230771</v>
      </c>
      <c r="F40" s="18">
        <f t="shared" si="1"/>
        <v>4491.7061538461539</v>
      </c>
      <c r="G40" s="18">
        <f t="shared" si="1"/>
        <v>4216.9321538461536</v>
      </c>
      <c r="H40" s="18">
        <f t="shared" si="1"/>
        <v>4462.7448461538461</v>
      </c>
      <c r="I40" s="18">
        <f t="shared" si="1"/>
        <v>4455.5633076923086</v>
      </c>
      <c r="J40" s="18">
        <f t="shared" si="1"/>
        <v>4129.2276923076925</v>
      </c>
      <c r="K40" s="18">
        <f t="shared" si="1"/>
        <v>4265.8936153846153</v>
      </c>
      <c r="L40" s="18">
        <f t="shared" si="1"/>
        <v>4366.923615384615</v>
      </c>
      <c r="M40" s="18">
        <f t="shared" si="1"/>
        <v>4516.1561538461538</v>
      </c>
      <c r="N40" s="19">
        <f>+SUM(B40:M40)</f>
        <v>52319.001923076925</v>
      </c>
    </row>
    <row r="41" spans="1:14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x14ac:dyDescent="0.25">
      <c r="C42" s="3"/>
      <c r="D42" s="3"/>
      <c r="E42" s="3"/>
      <c r="F42" s="3"/>
      <c r="G42" s="3"/>
      <c r="H42" s="3"/>
      <c r="I42" s="3"/>
      <c r="J42" s="3"/>
      <c r="K42" s="3"/>
      <c r="L42" s="3"/>
      <c r="M42" s="11" t="s">
        <v>20</v>
      </c>
      <c r="N42" s="10">
        <f>(N40-N38)/2</f>
        <v>1758.4789615384652</v>
      </c>
    </row>
    <row r="43" spans="1:14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12" t="s">
        <v>18</v>
      </c>
      <c r="N43" s="10">
        <f>+N40-N42</f>
        <v>50560.52296153846</v>
      </c>
    </row>
    <row r="44" spans="1:14" x14ac:dyDescent="0.25">
      <c r="A44"/>
      <c r="B44"/>
    </row>
    <row r="45" spans="1:14" x14ac:dyDescent="0.25">
      <c r="A45"/>
      <c r="B45"/>
    </row>
    <row r="46" spans="1:14" x14ac:dyDescent="0.25">
      <c r="A46" s="7" t="s">
        <v>15</v>
      </c>
      <c r="B46"/>
    </row>
    <row r="47" spans="1:14" x14ac:dyDescent="0.25">
      <c r="A47" s="13" t="s">
        <v>19</v>
      </c>
      <c r="B47"/>
    </row>
    <row r="48" spans="1:14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</sheetData>
  <conditionalFormatting pivot="1" sqref="H6:H19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I6:I1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G6:G19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F6:F19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E6:E19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D6:D19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C6:C19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B6:B19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J6:J1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K6:K1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L6:L1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M6:M1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N7:N1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:N40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M4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47" r:id="rId2" xr:uid="{FB8E738F-51F3-440F-AEC3-9D3137993A35}"/>
  </hyperlinks>
  <pageMargins left="0.25" right="0.25" top="0.75" bottom="0.75" header="0.3" footer="0.3"/>
  <pageSetup orientation="landscape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3783AF-DCE2-4301-90DB-CE9DAB636A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RTUNITASM</vt:lpstr>
      <vt:lpstr>Coventry_Table</vt:lpstr>
      <vt:lpstr>Coventry_Table!Print_Area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Enterline</dc:creator>
  <cp:lastModifiedBy>Shawn Enterline</cp:lastModifiedBy>
  <cp:lastPrinted>2022-09-12T16:09:08Z</cp:lastPrinted>
  <dcterms:created xsi:type="dcterms:W3CDTF">2021-09-24T19:30:01Z</dcterms:created>
  <dcterms:modified xsi:type="dcterms:W3CDTF">2022-09-12T16:09:24Z</dcterms:modified>
</cp:coreProperties>
</file>